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1495" windowHeight="10500" activeTab="5"/>
  </bookViews>
  <sheets>
    <sheet name="封面" sheetId="1" r:id="rId1"/>
    <sheet name="1" sheetId="2" r:id="rId2"/>
    <sheet name="1-1" sheetId="10" r:id="rId3"/>
    <sheet name="1-2" sheetId="9" r:id="rId4"/>
    <sheet name="2" sheetId="8" r:id="rId5"/>
    <sheet name="3" sheetId="13" r:id="rId6"/>
    <sheet name="3-1" sheetId="6" r:id="rId7"/>
    <sheet name="3-2" sheetId="5" r:id="rId8"/>
    <sheet name="3-3" sheetId="4" r:id="rId9"/>
    <sheet name="4" sheetId="12" r:id="rId10"/>
    <sheet name="4-1" sheetId="11" r:id="rId11"/>
    <sheet name="5" sheetId="3" r:id="rId12"/>
  </sheets>
  <definedNames>
    <definedName name="_xlnm.Print_Area" localSheetId="1">'1'!$A$1:$D$24</definedName>
    <definedName name="_xlnm.Print_Area" localSheetId="3">'1-2'!$A$1:$J$17</definedName>
    <definedName name="_xlnm.Print_Area" localSheetId="7">'3-2'!$A$2:$F$20</definedName>
    <definedName name="_xlnm.Print_Area" localSheetId="9">'4'!$A$1:$H$21</definedName>
    <definedName name="_xlnm.Print_Area" localSheetId="10">'4-1'!$A$1:$H$25</definedName>
    <definedName name="_xlnm.Print_Area" localSheetId="11">'5'!$A$1:$H$24</definedName>
  </definedNames>
  <calcPr calcId="125725" fullPrecision="0"/>
</workbook>
</file>

<file path=xl/calcChain.xml><?xml version="1.0" encoding="utf-8"?>
<calcChain xmlns="http://schemas.openxmlformats.org/spreadsheetml/2006/main">
  <c r="CS19" i="13"/>
  <c r="CS20"/>
  <c r="CS21"/>
  <c r="CS22"/>
  <c r="H52" i="6"/>
  <c r="H53"/>
  <c r="H54"/>
  <c r="H55"/>
  <c r="H56"/>
  <c r="H57"/>
  <c r="H58"/>
  <c r="H59"/>
  <c r="H40"/>
  <c r="H41"/>
  <c r="H42"/>
  <c r="H43"/>
  <c r="H44"/>
  <c r="H45"/>
  <c r="H46"/>
  <c r="H47"/>
  <c r="H48"/>
  <c r="H49"/>
  <c r="H50"/>
  <c r="H51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9"/>
  <c r="H10"/>
  <c r="H11"/>
  <c r="H12"/>
  <c r="H13"/>
  <c r="H14"/>
  <c r="H15"/>
  <c r="H16"/>
  <c r="H17"/>
  <c r="H18"/>
  <c r="H19"/>
  <c r="H20"/>
  <c r="H8"/>
  <c r="G39" i="13"/>
  <c r="G40"/>
  <c r="G41"/>
  <c r="G42"/>
  <c r="G43"/>
  <c r="G44"/>
  <c r="CS39"/>
  <c r="CS40"/>
  <c r="CS41"/>
  <c r="CS42"/>
  <c r="CS43"/>
  <c r="CS44"/>
  <c r="CS45"/>
  <c r="CS46"/>
  <c r="CS47"/>
  <c r="CK39"/>
  <c r="CK40"/>
  <c r="CK41"/>
  <c r="CK42"/>
  <c r="CK43"/>
  <c r="CK44"/>
  <c r="CK45"/>
  <c r="CK46"/>
  <c r="BU39"/>
  <c r="BU40"/>
  <c r="BU41"/>
  <c r="BU42"/>
  <c r="BU43"/>
  <c r="BU44"/>
  <c r="BU45"/>
  <c r="BU46"/>
  <c r="BU47"/>
  <c r="BU48"/>
  <c r="BU49"/>
  <c r="AS39"/>
  <c r="AS40"/>
  <c r="AS41"/>
  <c r="AS42"/>
  <c r="AS43"/>
  <c r="AS44"/>
  <c r="AS45"/>
  <c r="AS46"/>
  <c r="AS47"/>
  <c r="Q40"/>
  <c r="Q41"/>
  <c r="Q39"/>
  <c r="Q42"/>
  <c r="Q43"/>
  <c r="Q44"/>
  <c r="Q45"/>
  <c r="BJ39"/>
  <c r="BJ40"/>
  <c r="BJ41"/>
  <c r="BJ42"/>
  <c r="BJ43"/>
  <c r="CS29"/>
  <c r="CS30"/>
  <c r="CS31"/>
  <c r="CS32"/>
  <c r="CS33"/>
  <c r="CS34"/>
  <c r="CS35"/>
  <c r="CS36"/>
  <c r="CS37"/>
  <c r="CK29"/>
  <c r="CK30"/>
  <c r="CK31"/>
  <c r="CK32"/>
  <c r="CK33"/>
  <c r="BU29"/>
  <c r="BU30"/>
  <c r="BU31"/>
  <c r="BU32"/>
  <c r="BU33"/>
  <c r="BU34"/>
  <c r="BU35"/>
  <c r="BJ29"/>
  <c r="BJ30"/>
  <c r="BJ31"/>
  <c r="BJ32"/>
  <c r="BJ33"/>
  <c r="BJ34"/>
  <c r="AS29"/>
  <c r="AS30"/>
  <c r="AS31"/>
  <c r="AS32"/>
  <c r="AS33"/>
  <c r="AS34"/>
  <c r="Q29"/>
  <c r="Q30"/>
  <c r="Q31"/>
  <c r="Q32"/>
  <c r="Q33"/>
  <c r="G29"/>
  <c r="G30"/>
  <c r="G31"/>
  <c r="G32"/>
  <c r="G33"/>
  <c r="G34"/>
  <c r="G35"/>
  <c r="CS23"/>
  <c r="CS24"/>
  <c r="CS25"/>
  <c r="CS26"/>
  <c r="CS27"/>
  <c r="CS28"/>
  <c r="CK20"/>
  <c r="CK21"/>
  <c r="CK22"/>
  <c r="CK23"/>
  <c r="CK24"/>
  <c r="CK25"/>
  <c r="CK26"/>
  <c r="CK27"/>
  <c r="CK28"/>
  <c r="BU20"/>
  <c r="BU21"/>
  <c r="BU22"/>
  <c r="BU23"/>
  <c r="BU24"/>
  <c r="BU25"/>
  <c r="BU26"/>
  <c r="BU27"/>
  <c r="BU28"/>
  <c r="BJ20"/>
  <c r="BJ21"/>
  <c r="BJ22"/>
  <c r="BJ23"/>
  <c r="BJ24"/>
  <c r="BJ25"/>
  <c r="BJ26"/>
  <c r="BJ27"/>
  <c r="BJ28"/>
  <c r="AS20"/>
  <c r="AS21"/>
  <c r="AS22"/>
  <c r="AS23"/>
  <c r="AS24"/>
  <c r="AS25"/>
  <c r="AS26"/>
  <c r="AS27"/>
  <c r="AS28"/>
  <c r="AS35"/>
  <c r="AS36"/>
  <c r="AS37"/>
  <c r="Q20"/>
  <c r="Q21"/>
  <c r="Q22"/>
  <c r="Q23"/>
  <c r="Q24"/>
  <c r="Q25"/>
  <c r="Q26"/>
  <c r="Q27"/>
  <c r="Q28"/>
  <c r="Q34"/>
  <c r="Q35"/>
  <c r="G20"/>
  <c r="G21"/>
  <c r="G22"/>
  <c r="G23"/>
  <c r="G24"/>
  <c r="G25"/>
  <c r="G26"/>
  <c r="G27"/>
  <c r="G28"/>
  <c r="G15"/>
  <c r="G16"/>
  <c r="G14"/>
  <c r="AP11"/>
  <c r="AQ11"/>
  <c r="AR11"/>
  <c r="AF11"/>
  <c r="AG11"/>
  <c r="AH11"/>
  <c r="AI11"/>
  <c r="AJ11"/>
  <c r="AK11"/>
  <c r="AL11"/>
  <c r="AM11"/>
  <c r="AN11"/>
  <c r="AO11"/>
  <c r="S11"/>
  <c r="T11"/>
  <c r="U11"/>
  <c r="V11"/>
  <c r="W11"/>
  <c r="X11"/>
  <c r="Y11"/>
  <c r="Z11"/>
  <c r="AA11"/>
  <c r="AB11"/>
  <c r="AC11"/>
  <c r="AD11"/>
  <c r="AE11"/>
  <c r="R11"/>
  <c r="I11"/>
  <c r="J11"/>
  <c r="K11"/>
  <c r="L11"/>
  <c r="M11"/>
  <c r="N11"/>
  <c r="O11"/>
  <c r="P11"/>
  <c r="H11"/>
  <c r="G10"/>
  <c r="CS11"/>
  <c r="CK11"/>
  <c r="BU11"/>
  <c r="BJ11"/>
  <c r="AS11"/>
  <c r="BJ53"/>
  <c r="BJ54"/>
  <c r="BJ55"/>
  <c r="BJ56"/>
  <c r="BJ57"/>
  <c r="BJ58"/>
  <c r="BJ59"/>
  <c r="BJ35"/>
  <c r="BJ36"/>
  <c r="BJ37"/>
  <c r="BJ38"/>
  <c r="BJ44"/>
  <c r="BJ45"/>
  <c r="BJ46"/>
  <c r="BJ47"/>
  <c r="BJ48"/>
  <c r="BJ49"/>
  <c r="BJ50"/>
  <c r="BJ51"/>
  <c r="BJ52"/>
  <c r="BJ9"/>
  <c r="BJ10"/>
  <c r="BJ12"/>
  <c r="BJ13"/>
  <c r="BJ14"/>
  <c r="BJ15"/>
  <c r="BJ16"/>
  <c r="BJ17"/>
  <c r="BJ18"/>
  <c r="BJ19"/>
  <c r="AS56"/>
  <c r="AS57"/>
  <c r="AS58"/>
  <c r="AS59"/>
  <c r="AS38"/>
  <c r="AS48"/>
  <c r="AS49"/>
  <c r="AS50"/>
  <c r="AS51"/>
  <c r="AS52"/>
  <c r="AS53"/>
  <c r="AS54"/>
  <c r="AS55"/>
  <c r="AS9"/>
  <c r="AS10"/>
  <c r="AS12"/>
  <c r="AS13"/>
  <c r="AS14"/>
  <c r="AS15"/>
  <c r="AS16"/>
  <c r="AS17"/>
  <c r="AS18"/>
  <c r="AS19"/>
  <c r="Q46"/>
  <c r="Q47"/>
  <c r="Q48"/>
  <c r="Q49"/>
  <c r="Q50"/>
  <c r="Q51"/>
  <c r="Q52"/>
  <c r="Q53"/>
  <c r="Q54"/>
  <c r="Q55"/>
  <c r="Q56"/>
  <c r="Q57"/>
  <c r="Q58"/>
  <c r="Q59"/>
  <c r="Q36"/>
  <c r="Q37"/>
  <c r="Q38"/>
  <c r="Q9"/>
  <c r="Q10"/>
  <c r="Q12"/>
  <c r="Q13"/>
  <c r="Q14"/>
  <c r="Q15"/>
  <c r="Q16"/>
  <c r="Q17"/>
  <c r="Q18"/>
  <c r="Q19"/>
  <c r="G50"/>
  <c r="G51"/>
  <c r="G52"/>
  <c r="G53"/>
  <c r="G54"/>
  <c r="G55"/>
  <c r="G56"/>
  <c r="G57"/>
  <c r="G58"/>
  <c r="G59"/>
  <c r="G36"/>
  <c r="G37"/>
  <c r="G38"/>
  <c r="G45"/>
  <c r="G46"/>
  <c r="G47"/>
  <c r="G48"/>
  <c r="G49"/>
  <c r="G9"/>
  <c r="G12"/>
  <c r="G13"/>
  <c r="G17"/>
  <c r="G18"/>
  <c r="G19"/>
  <c r="BU50"/>
  <c r="BU51"/>
  <c r="BU52"/>
  <c r="BU53"/>
  <c r="BU54"/>
  <c r="BU55"/>
  <c r="BU56"/>
  <c r="BU57"/>
  <c r="BU58"/>
  <c r="BU59"/>
  <c r="BU36"/>
  <c r="BU37"/>
  <c r="BU38"/>
  <c r="BU9"/>
  <c r="BU10"/>
  <c r="BU12"/>
  <c r="BU13"/>
  <c r="BU14"/>
  <c r="BU15"/>
  <c r="BU16"/>
  <c r="BU17"/>
  <c r="BU18"/>
  <c r="BU19"/>
  <c r="CK9"/>
  <c r="CK10"/>
  <c r="CK12"/>
  <c r="CK13"/>
  <c r="CK14"/>
  <c r="CK15"/>
  <c r="CK16"/>
  <c r="CK17"/>
  <c r="CK18"/>
  <c r="CK19"/>
  <c r="CK34"/>
  <c r="CK35"/>
  <c r="CK36"/>
  <c r="CK37"/>
  <c r="CK38"/>
  <c r="CK47"/>
  <c r="CK48"/>
  <c r="CK49"/>
  <c r="CK50"/>
  <c r="CK51"/>
  <c r="CK52"/>
  <c r="CK53"/>
  <c r="CK54"/>
  <c r="CK55"/>
  <c r="CK56"/>
  <c r="CK57"/>
  <c r="CK58"/>
  <c r="CK59"/>
  <c r="CS9"/>
  <c r="CS10"/>
  <c r="CS12"/>
  <c r="CS13"/>
  <c r="CS14"/>
  <c r="CS15"/>
  <c r="CS16"/>
  <c r="CS17"/>
  <c r="CS18"/>
  <c r="CS38"/>
  <c r="CS48"/>
  <c r="CS49"/>
  <c r="CS50"/>
  <c r="CS51"/>
  <c r="CS52"/>
  <c r="CS53"/>
  <c r="CS54"/>
  <c r="CS55"/>
  <c r="CS56"/>
  <c r="CS57"/>
  <c r="CS58"/>
  <c r="CS59"/>
  <c r="F8" i="6"/>
  <c r="G9" i="9"/>
  <c r="F9"/>
  <c r="F9" i="10"/>
  <c r="H9"/>
  <c r="G11" i="13" l="1"/>
  <c r="Q11"/>
</calcChain>
</file>

<file path=xl/sharedStrings.xml><?xml version="1.0" encoding="utf-8"?>
<sst xmlns="http://schemas.openxmlformats.org/spreadsheetml/2006/main" count="1059" uniqueCount="426">
  <si>
    <r>
      <t>201</t>
    </r>
    <r>
      <rPr>
        <b/>
        <sz val="48"/>
        <rFont val="宋体"/>
        <charset val="134"/>
      </rPr>
      <t>8</t>
    </r>
    <r>
      <rPr>
        <b/>
        <sz val="48"/>
        <rFont val="宋体"/>
        <charset val="134"/>
      </rPr>
      <t>年部门预算</t>
    </r>
  </si>
  <si>
    <r>
      <t xml:space="preserve">报送日期：2018 </t>
    </r>
    <r>
      <rPr>
        <sz val="18"/>
        <rFont val="宋体"/>
        <charset val="134"/>
      </rPr>
      <t xml:space="preserve">年  </t>
    </r>
    <r>
      <rPr>
        <sz val="18"/>
        <rFont val="宋体"/>
        <charset val="134"/>
      </rPr>
      <t>1</t>
    </r>
    <r>
      <rPr>
        <sz val="18"/>
        <rFont val="宋体"/>
        <charset val="134"/>
      </rPr>
      <t xml:space="preserve"> 月 </t>
    </r>
    <r>
      <rPr>
        <sz val="18"/>
        <rFont val="宋体"/>
        <charset val="134"/>
      </rPr>
      <t xml:space="preserve"> 11</t>
    </r>
    <r>
      <rPr>
        <sz val="18"/>
        <rFont val="宋体"/>
        <charset val="134"/>
      </rPr>
      <t xml:space="preserve">  日</t>
    </r>
  </si>
  <si>
    <t>样表69</t>
  </si>
  <si>
    <t>表1</t>
  </si>
  <si>
    <t>部门预算收支总表</t>
  </si>
  <si>
    <t>单位：万元</t>
  </si>
  <si>
    <t>收          入</t>
  </si>
  <si>
    <t>支             出</t>
  </si>
  <si>
    <t>项              目</t>
  </si>
  <si>
    <t>2018年预算数</t>
  </si>
  <si>
    <t>一、一般公共预算拨款收入</t>
  </si>
  <si>
    <t>一、一般公共服务支出</t>
  </si>
  <si>
    <t>二、政府性基金预算拨款收入</t>
  </si>
  <si>
    <t>三、国有资本经营预算拨款收入</t>
  </si>
  <si>
    <t>四、事业收入</t>
  </si>
  <si>
    <t>五、事业单位经营收入</t>
  </si>
  <si>
    <t>六、其他收入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</si>
  <si>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</si>
  <si>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</si>
  <si>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</si>
  <si>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</si>
  <si>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</si>
  <si>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</si>
  <si>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</si>
  <si>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</si>
  <si>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</si>
  <si>
    <t>样表70</t>
  </si>
  <si>
    <t>表1-1</t>
  </si>
  <si>
    <t>部门预算收入总表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</si>
  <si>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</si>
  <si>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</si>
  <si>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</si>
  <si>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</si>
  <si>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</si>
  <si>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</si>
  <si>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</si>
  <si>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</si>
  <si>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</si>
  <si>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</si>
  <si>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</si>
  <si>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</si>
  <si>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</si>
  <si>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</si>
  <si>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</si>
  <si>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</si>
  <si>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</si>
  <si>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</si>
  <si>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</si>
  <si>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</si>
  <si>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</si>
  <si>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</si>
  <si>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</si>
  <si>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</si>
  <si>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</si>
  <si>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一般公共服务支出</t>
  </si>
  <si>
    <t>政府办公厅（室）及相关机构事务</t>
  </si>
  <si>
    <t>行政运行</t>
  </si>
  <si>
    <t>205</t>
  </si>
  <si>
    <t>教育支出</t>
  </si>
  <si>
    <t>普通教育</t>
  </si>
  <si>
    <t>学前教育</t>
  </si>
  <si>
    <t>小学教育</t>
  </si>
  <si>
    <t>初中教育</t>
  </si>
  <si>
    <t>住房公积金</t>
  </si>
  <si>
    <t>样表71</t>
  </si>
  <si>
    <t>表1-2</t>
  </si>
  <si>
    <t>部门预算支出总表</t>
  </si>
  <si>
    <t>基本支出</t>
  </si>
  <si>
    <t>项目支出</t>
  </si>
  <si>
    <t>上缴上级支出</t>
  </si>
  <si>
    <t>对附属单位补助支出</t>
  </si>
  <si>
    <t>单位名称（科目）</t>
  </si>
  <si>
    <t>样表72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</si>
  <si>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</si>
  <si>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</si>
  <si>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</si>
  <si>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</si>
  <si>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</si>
  <si>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</si>
  <si>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</si>
  <si>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</si>
  <si>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</si>
  <si>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</si>
  <si>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</si>
  <si>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国有资本经营预算拨款收入</t>
  </si>
  <si>
    <t>二、上年结转</t>
  </si>
  <si>
    <t xml:space="preserve">  教育支出</t>
  </si>
  <si>
    <t xml:space="preserve">  文化体育与传媒支出</t>
  </si>
  <si>
    <t xml:space="preserve">  上年财政拨款资金结转</t>
  </si>
  <si>
    <t xml:space="preserve">  社会保障和就业支出</t>
  </si>
  <si>
    <t xml:space="preserve">  医疗卫生与计划生育支出</t>
  </si>
  <si>
    <t xml:space="preserve">  住房保障支出</t>
  </si>
  <si>
    <t>二、结转下年</t>
  </si>
  <si>
    <t>样表73</t>
  </si>
  <si>
    <t>工资福利支出</t>
  </si>
  <si>
    <t>商品和服务支出</t>
  </si>
  <si>
    <t>对个人和家庭的补助</t>
  </si>
  <si>
    <t>基本工资</t>
  </si>
  <si>
    <t>津贴补贴</t>
  </si>
  <si>
    <t>绩效工资</t>
  </si>
  <si>
    <t>其他社会保障缴费</t>
  </si>
  <si>
    <t>机关事业单位基本养老保险缴费</t>
  </si>
  <si>
    <t>职业年金缴费</t>
  </si>
  <si>
    <t>其他工资福利支出</t>
  </si>
  <si>
    <t>邮电费</t>
  </si>
  <si>
    <t>物业管理费</t>
  </si>
  <si>
    <t>公务用车运行维护费</t>
  </si>
  <si>
    <t>差旅费</t>
  </si>
  <si>
    <t>维修（护）费</t>
  </si>
  <si>
    <t>会议费</t>
  </si>
  <si>
    <t>培训费</t>
  </si>
  <si>
    <t>专用材料费</t>
  </si>
  <si>
    <t>劳务费</t>
  </si>
  <si>
    <t>工会经费</t>
  </si>
  <si>
    <t>福利费</t>
  </si>
  <si>
    <t>其他交通费用</t>
  </si>
  <si>
    <t>离休费</t>
  </si>
  <si>
    <t>退休费</t>
  </si>
  <si>
    <t>救济费</t>
  </si>
  <si>
    <t>助学金</t>
  </si>
  <si>
    <t>其他对个人和家庭的补助支出</t>
  </si>
  <si>
    <t>样表74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</si>
  <si>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</si>
  <si>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</si>
  <si>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</si>
  <si>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</si>
  <si>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</si>
  <si>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</si>
  <si>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样表75</t>
  </si>
  <si>
    <t>表3-2</t>
  </si>
  <si>
    <t>一般公共预算项目支出预算表</t>
  </si>
  <si>
    <t>单位名称（项目）</t>
  </si>
  <si>
    <t>样表76</t>
  </si>
  <si>
    <t>表3-3</t>
  </si>
  <si>
    <t>一般公共预算“三公”经费支出预算表</t>
  </si>
  <si>
    <t>单位编码</t>
  </si>
  <si>
    <t>单位名称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</si>
  <si>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</si>
  <si>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</si>
  <si>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</si>
  <si>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</si>
  <si>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</si>
  <si>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</si>
  <si>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样表77</t>
  </si>
  <si>
    <t>表4</t>
  </si>
  <si>
    <t>政府性基金支出预算表</t>
  </si>
  <si>
    <t/>
  </si>
  <si>
    <t>本年政府性基金预算支出</t>
  </si>
  <si>
    <t>样表78</t>
  </si>
  <si>
    <t>表4-1</t>
  </si>
  <si>
    <t>政府性基金“三公”经费支出预算表</t>
  </si>
  <si>
    <t>样表79</t>
  </si>
  <si>
    <t>表5</t>
  </si>
  <si>
    <t>国有资本经营预算支出预算表</t>
  </si>
  <si>
    <t>本年国有资本经营预算支出</t>
  </si>
  <si>
    <t>904012</t>
    <phoneticPr fontId="2" type="noConversion"/>
  </si>
  <si>
    <t>泸县嘉明镇人民政府</t>
    <phoneticPr fontId="2" type="noConversion"/>
  </si>
  <si>
    <t>二、教育支出</t>
    <phoneticPr fontId="2" type="noConversion"/>
  </si>
  <si>
    <t>三、文化体育与传媒支出</t>
    <phoneticPr fontId="2" type="noConversion"/>
  </si>
  <si>
    <t>四、社会保障和就业支出</t>
    <phoneticPr fontId="2" type="noConversion"/>
  </si>
  <si>
    <t>五、医疗卫生与计划生育支出</t>
    <phoneticPr fontId="2" type="noConversion"/>
  </si>
  <si>
    <t>六、节能环保支出</t>
    <phoneticPr fontId="2" type="noConversion"/>
  </si>
  <si>
    <t>七、城乡社区支出</t>
    <phoneticPr fontId="2" type="noConversion"/>
  </si>
  <si>
    <t>八、农林水支出</t>
    <phoneticPr fontId="2" type="noConversion"/>
  </si>
  <si>
    <t>九、交通运输支出</t>
    <phoneticPr fontId="2" type="noConversion"/>
  </si>
  <si>
    <t>十、住房保障支出</t>
    <phoneticPr fontId="2" type="noConversion"/>
  </si>
  <si>
    <t>十一、其他支出</t>
    <phoneticPr fontId="2" type="noConversion"/>
  </si>
  <si>
    <t>文化体育与传媒支出</t>
    <phoneticPr fontId="2" type="noConversion"/>
  </si>
  <si>
    <t>207</t>
    <phoneticPr fontId="2" type="noConversion"/>
  </si>
  <si>
    <t>社会保障和就业支出</t>
    <phoneticPr fontId="2" type="noConversion"/>
  </si>
  <si>
    <t>904012</t>
    <phoneticPr fontId="2" type="noConversion"/>
  </si>
  <si>
    <t>2010301</t>
    <phoneticPr fontId="2" type="noConversion"/>
  </si>
  <si>
    <t>20502</t>
    <phoneticPr fontId="2" type="noConversion"/>
  </si>
  <si>
    <t>2050201</t>
    <phoneticPr fontId="2" type="noConversion"/>
  </si>
  <si>
    <t>2050202</t>
    <phoneticPr fontId="2" type="noConversion"/>
  </si>
  <si>
    <t>2050203</t>
    <phoneticPr fontId="2" type="noConversion"/>
  </si>
  <si>
    <t>2070109</t>
    <phoneticPr fontId="2" type="noConversion"/>
  </si>
  <si>
    <t>208</t>
    <phoneticPr fontId="2" type="noConversion"/>
  </si>
  <si>
    <t>20801</t>
    <phoneticPr fontId="2" type="noConversion"/>
  </si>
  <si>
    <t>20805</t>
    <phoneticPr fontId="2" type="noConversion"/>
  </si>
  <si>
    <t>20802</t>
    <phoneticPr fontId="2" type="noConversion"/>
  </si>
  <si>
    <t>20821</t>
    <phoneticPr fontId="2" type="noConversion"/>
  </si>
  <si>
    <t>2082102</t>
    <phoneticPr fontId="2" type="noConversion"/>
  </si>
  <si>
    <t>医疗卫生与计划生育支出</t>
    <phoneticPr fontId="2" type="noConversion"/>
  </si>
  <si>
    <t>人力资源和社会保障管理事务</t>
    <phoneticPr fontId="2" type="noConversion"/>
  </si>
  <si>
    <t>行政事业单位离退休</t>
    <phoneticPr fontId="2" type="noConversion"/>
  </si>
  <si>
    <t>民政管理事务</t>
    <phoneticPr fontId="2" type="noConversion"/>
  </si>
  <si>
    <t>五保供养</t>
    <phoneticPr fontId="2" type="noConversion"/>
  </si>
  <si>
    <t>210</t>
    <phoneticPr fontId="2" type="noConversion"/>
  </si>
  <si>
    <t>21001</t>
    <phoneticPr fontId="2" type="noConversion"/>
  </si>
  <si>
    <t>20103</t>
    <phoneticPr fontId="2" type="noConversion"/>
  </si>
  <si>
    <t>2010399</t>
    <phoneticPr fontId="2" type="noConversion"/>
  </si>
  <si>
    <t>其他政府办公厅（室）及相关机构事务支出</t>
    <phoneticPr fontId="2" type="noConversion"/>
  </si>
  <si>
    <t>20701</t>
    <phoneticPr fontId="2" type="noConversion"/>
  </si>
  <si>
    <t>文化</t>
    <phoneticPr fontId="2" type="noConversion"/>
  </si>
  <si>
    <t>群众文化</t>
    <phoneticPr fontId="2" type="noConversion"/>
  </si>
  <si>
    <t>2080199</t>
    <phoneticPr fontId="2" type="noConversion"/>
  </si>
  <si>
    <t>其他人力资源和社会保障管理事务</t>
    <phoneticPr fontId="2" type="noConversion"/>
  </si>
  <si>
    <t>2080208</t>
    <phoneticPr fontId="2" type="noConversion"/>
  </si>
  <si>
    <t>基层政权和社区建设</t>
    <phoneticPr fontId="2" type="noConversion"/>
  </si>
  <si>
    <t>2080505</t>
    <phoneticPr fontId="2" type="noConversion"/>
  </si>
  <si>
    <t>机关事业单位基本养老保险缴费支出</t>
    <phoneticPr fontId="2" type="noConversion"/>
  </si>
  <si>
    <t>特困人员救助供养</t>
    <phoneticPr fontId="2" type="noConversion"/>
  </si>
  <si>
    <t>2100199</t>
    <phoneticPr fontId="2" type="noConversion"/>
  </si>
  <si>
    <t>医疗卫生管理事务</t>
    <phoneticPr fontId="2" type="noConversion"/>
  </si>
  <si>
    <t>21004</t>
    <phoneticPr fontId="2" type="noConversion"/>
  </si>
  <si>
    <t>2100499</t>
    <phoneticPr fontId="2" type="noConversion"/>
  </si>
  <si>
    <t>21007</t>
    <phoneticPr fontId="2" type="noConversion"/>
  </si>
  <si>
    <t>2100717</t>
    <phoneticPr fontId="2" type="noConversion"/>
  </si>
  <si>
    <t>其他医疗卫生与计划生育管理事务支出</t>
    <phoneticPr fontId="2" type="noConversion"/>
  </si>
  <si>
    <t>公共卫生</t>
    <phoneticPr fontId="2" type="noConversion"/>
  </si>
  <si>
    <t>其他公共卫生支出</t>
    <phoneticPr fontId="2" type="noConversion"/>
  </si>
  <si>
    <t>计划生育事务</t>
    <phoneticPr fontId="2" type="noConversion"/>
  </si>
  <si>
    <t>节能环保支出</t>
    <phoneticPr fontId="2" type="noConversion"/>
  </si>
  <si>
    <t>211</t>
    <phoneticPr fontId="2" type="noConversion"/>
  </si>
  <si>
    <t>21103</t>
    <phoneticPr fontId="2" type="noConversion"/>
  </si>
  <si>
    <t>2110399</t>
    <phoneticPr fontId="2" type="noConversion"/>
  </si>
  <si>
    <t>污染防治</t>
    <phoneticPr fontId="2" type="noConversion"/>
  </si>
  <si>
    <t>其他污染防治</t>
    <phoneticPr fontId="2" type="noConversion"/>
  </si>
  <si>
    <t>城乡社区支出</t>
    <phoneticPr fontId="2" type="noConversion"/>
  </si>
  <si>
    <t>212</t>
    <phoneticPr fontId="2" type="noConversion"/>
  </si>
  <si>
    <t>21201</t>
    <phoneticPr fontId="2" type="noConversion"/>
  </si>
  <si>
    <t>21205</t>
    <phoneticPr fontId="2" type="noConversion"/>
  </si>
  <si>
    <t>2120199</t>
    <phoneticPr fontId="2" type="noConversion"/>
  </si>
  <si>
    <t>城乡社区管理事务</t>
    <phoneticPr fontId="2" type="noConversion"/>
  </si>
  <si>
    <t>其他城乡社区管理事务</t>
    <phoneticPr fontId="2" type="noConversion"/>
  </si>
  <si>
    <t>213</t>
    <phoneticPr fontId="2" type="noConversion"/>
  </si>
  <si>
    <t>221</t>
    <phoneticPr fontId="2" type="noConversion"/>
  </si>
  <si>
    <t>229</t>
    <phoneticPr fontId="2" type="noConversion"/>
  </si>
  <si>
    <t>22999</t>
    <phoneticPr fontId="2" type="noConversion"/>
  </si>
  <si>
    <t>其他支出</t>
  </si>
  <si>
    <t>其他支出</t>
    <phoneticPr fontId="2" type="noConversion"/>
  </si>
  <si>
    <t>住房保障支出</t>
    <phoneticPr fontId="2" type="noConversion"/>
  </si>
  <si>
    <t>22102</t>
    <phoneticPr fontId="2" type="noConversion"/>
  </si>
  <si>
    <t>住房改革支出</t>
    <phoneticPr fontId="2" type="noConversion"/>
  </si>
  <si>
    <t>2210201</t>
    <phoneticPr fontId="2" type="noConversion"/>
  </si>
  <si>
    <t>住房公积金</t>
    <phoneticPr fontId="2" type="noConversion"/>
  </si>
  <si>
    <t>城乡社区环境卫生</t>
    <phoneticPr fontId="2" type="noConversion"/>
  </si>
  <si>
    <t>农林水支出</t>
    <phoneticPr fontId="2" type="noConversion"/>
  </si>
  <si>
    <t>21301</t>
    <phoneticPr fontId="2" type="noConversion"/>
  </si>
  <si>
    <t>农业</t>
    <phoneticPr fontId="2" type="noConversion"/>
  </si>
  <si>
    <t>2130142</t>
    <phoneticPr fontId="2" type="noConversion"/>
  </si>
  <si>
    <t>2130199</t>
    <phoneticPr fontId="2" type="noConversion"/>
  </si>
  <si>
    <t>农村道路建设</t>
    <phoneticPr fontId="2" type="noConversion"/>
  </si>
  <si>
    <t>其他农业支出</t>
    <phoneticPr fontId="2" type="noConversion"/>
  </si>
  <si>
    <t>21302</t>
    <phoneticPr fontId="2" type="noConversion"/>
  </si>
  <si>
    <t>2130299</t>
    <phoneticPr fontId="2" type="noConversion"/>
  </si>
  <si>
    <t>其他林业支出</t>
    <phoneticPr fontId="2" type="noConversion"/>
  </si>
  <si>
    <t>林业</t>
    <phoneticPr fontId="2" type="noConversion"/>
  </si>
  <si>
    <t>21303</t>
    <phoneticPr fontId="2" type="noConversion"/>
  </si>
  <si>
    <t>21305</t>
    <phoneticPr fontId="2" type="noConversion"/>
  </si>
  <si>
    <t>21307</t>
    <phoneticPr fontId="2" type="noConversion"/>
  </si>
  <si>
    <t>水利</t>
    <phoneticPr fontId="2" type="noConversion"/>
  </si>
  <si>
    <t>2130399</t>
    <phoneticPr fontId="2" type="noConversion"/>
  </si>
  <si>
    <t>其他水利支出</t>
    <phoneticPr fontId="2" type="noConversion"/>
  </si>
  <si>
    <t>2130599</t>
    <phoneticPr fontId="2" type="noConversion"/>
  </si>
  <si>
    <t>其他扶贫支出</t>
    <phoneticPr fontId="2" type="noConversion"/>
  </si>
  <si>
    <t>扶贫</t>
    <phoneticPr fontId="2" type="noConversion"/>
  </si>
  <si>
    <t>2130705</t>
    <phoneticPr fontId="2" type="noConversion"/>
  </si>
  <si>
    <t>对村民委员会和村党支部的补助</t>
    <phoneticPr fontId="2" type="noConversion"/>
  </si>
  <si>
    <t>农村综合改革</t>
    <phoneticPr fontId="2" type="noConversion"/>
  </si>
  <si>
    <t>泸县嘉明镇人民政府</t>
    <phoneticPr fontId="2" type="noConversion"/>
  </si>
  <si>
    <t>表3</t>
  </si>
  <si>
    <t>基本建设支出</t>
  </si>
  <si>
    <t>其他资本性支出</t>
  </si>
  <si>
    <t>对企事业单位的补贴</t>
  </si>
  <si>
    <t>债务利息支出</t>
  </si>
  <si>
    <t>奖金</t>
  </si>
  <si>
    <t>伙食补助费</t>
  </si>
  <si>
    <t>办公费</t>
  </si>
  <si>
    <t>印刷费</t>
  </si>
  <si>
    <t>咨询费</t>
  </si>
  <si>
    <t>手续费</t>
  </si>
  <si>
    <t>水费</t>
  </si>
  <si>
    <t>电费</t>
  </si>
  <si>
    <t>取暖费</t>
  </si>
  <si>
    <t>租赁费</t>
  </si>
  <si>
    <t>被装购置费</t>
  </si>
  <si>
    <t>专用燃料费</t>
  </si>
  <si>
    <t>委托业务费</t>
  </si>
  <si>
    <t>税金及附加费用</t>
  </si>
  <si>
    <t>其他商品和服务支出</t>
  </si>
  <si>
    <t>退职（役）费</t>
  </si>
  <si>
    <t>抚恤金</t>
  </si>
  <si>
    <t>生活补助</t>
  </si>
  <si>
    <t>医疗费</t>
  </si>
  <si>
    <t>奖励金</t>
  </si>
  <si>
    <t>生产补贴</t>
  </si>
  <si>
    <t>提租补贴</t>
  </si>
  <si>
    <t>购房补贴</t>
  </si>
  <si>
    <t>采暖补贴</t>
  </si>
  <si>
    <t>物业服务补贴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</si>
  <si>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</si>
  <si>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</si>
  <si>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</si>
  <si>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</si>
  <si>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</si>
  <si>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</si>
  <si>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</si>
  <si>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</si>
  <si>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</si>
  <si>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</si>
  <si>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</si>
  <si>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</si>
  <si>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</si>
  <si>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</si>
  <si>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</si>
  <si>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企业政策性补贴</t>
  </si>
  <si>
    <t>事业单位补贴</t>
  </si>
  <si>
    <t>财政贴息</t>
  </si>
  <si>
    <t>其他对企事业单位的补贴</t>
  </si>
  <si>
    <t>国内债务付息</t>
  </si>
  <si>
    <t>国外债务付息</t>
  </si>
  <si>
    <t>赠与</t>
  </si>
  <si>
    <t>贷款转贷</t>
  </si>
  <si>
    <t>13.93</t>
  </si>
  <si>
    <t>0.85</t>
  </si>
  <si>
    <t>4.07</t>
  </si>
  <si>
    <t>9.36</t>
  </si>
  <si>
    <t>3.67</t>
  </si>
  <si>
    <r>
      <t>2</t>
    </r>
    <r>
      <rPr>
        <sz val="10"/>
        <rFont val="宋体"/>
        <family val="3"/>
        <charset val="134"/>
      </rPr>
      <t>20</t>
    </r>
    <phoneticPr fontId="25" type="noConversion"/>
  </si>
  <si>
    <t>一般公共预算支出预算表</t>
    <phoneticPr fontId="25" type="noConversion"/>
  </si>
  <si>
    <r>
      <t>2</t>
    </r>
    <r>
      <rPr>
        <sz val="10"/>
        <rFont val="宋体"/>
        <family val="3"/>
        <charset val="134"/>
      </rPr>
      <t>5</t>
    </r>
    <phoneticPr fontId="25" type="noConversion"/>
  </si>
  <si>
    <t>18.52</t>
  </si>
  <si>
    <t>18.52</t>
    <phoneticPr fontId="25" type="noConversion"/>
  </si>
  <si>
    <r>
      <t>6</t>
    </r>
    <r>
      <rPr>
        <sz val="10"/>
        <rFont val="宋体"/>
        <family val="3"/>
        <charset val="134"/>
      </rPr>
      <t>1.4</t>
    </r>
    <phoneticPr fontId="25" type="noConversion"/>
  </si>
  <si>
    <r>
      <t>5</t>
    </r>
    <r>
      <rPr>
        <sz val="10"/>
        <rFont val="宋体"/>
        <family val="3"/>
        <charset val="134"/>
      </rPr>
      <t>0.84</t>
    </r>
    <phoneticPr fontId="25" type="noConversion"/>
  </si>
  <si>
    <t>225.69</t>
    <phoneticPr fontId="25" type="noConversion"/>
  </si>
  <si>
    <t>335.84</t>
    <phoneticPr fontId="25" type="noConversion"/>
  </si>
  <si>
    <t>25</t>
  </si>
  <si>
    <t>904012</t>
    <phoneticPr fontId="2" type="noConversion"/>
  </si>
  <si>
    <t>20502</t>
    <phoneticPr fontId="2" type="noConversion"/>
  </si>
  <si>
    <t>2050201</t>
    <phoneticPr fontId="2" type="noConversion"/>
  </si>
  <si>
    <t>2050202</t>
    <phoneticPr fontId="2" type="noConversion"/>
  </si>
  <si>
    <t>2050203</t>
    <phoneticPr fontId="2" type="noConversion"/>
  </si>
  <si>
    <t>项</t>
    <phoneticPr fontId="2" type="noConversion"/>
  </si>
  <si>
    <t>2010399</t>
    <phoneticPr fontId="2" type="noConversion"/>
  </si>
  <si>
    <t>205</t>
    <phoneticPr fontId="2" type="noConversion"/>
  </si>
  <si>
    <t>207</t>
    <phoneticPr fontId="2" type="noConversion"/>
  </si>
  <si>
    <t>20701</t>
    <phoneticPr fontId="2" type="noConversion"/>
  </si>
  <si>
    <t>2070109</t>
    <phoneticPr fontId="2" type="noConversion"/>
  </si>
  <si>
    <t>208</t>
    <phoneticPr fontId="2" type="noConversion"/>
  </si>
  <si>
    <t>20801</t>
    <phoneticPr fontId="2" type="noConversion"/>
  </si>
  <si>
    <t>2080199</t>
    <phoneticPr fontId="2" type="noConversion"/>
  </si>
  <si>
    <t>20805</t>
    <phoneticPr fontId="2" type="noConversion"/>
  </si>
  <si>
    <t>2080505</t>
    <phoneticPr fontId="2" type="noConversion"/>
  </si>
  <si>
    <t>20802</t>
    <phoneticPr fontId="2" type="noConversion"/>
  </si>
  <si>
    <t>2080208</t>
    <phoneticPr fontId="2" type="noConversion"/>
  </si>
  <si>
    <t>20821</t>
    <phoneticPr fontId="2" type="noConversion"/>
  </si>
  <si>
    <t>210</t>
    <phoneticPr fontId="2" type="noConversion"/>
  </si>
  <si>
    <t>21001</t>
    <phoneticPr fontId="2" type="noConversion"/>
  </si>
  <si>
    <t>2100199</t>
    <phoneticPr fontId="2" type="noConversion"/>
  </si>
  <si>
    <t>21004</t>
    <phoneticPr fontId="2" type="noConversion"/>
  </si>
  <si>
    <t>2100499</t>
    <phoneticPr fontId="2" type="noConversion"/>
  </si>
  <si>
    <t>21007</t>
    <phoneticPr fontId="2" type="noConversion"/>
  </si>
  <si>
    <t>2100717</t>
    <phoneticPr fontId="2" type="noConversion"/>
  </si>
  <si>
    <t>21103</t>
    <phoneticPr fontId="2" type="noConversion"/>
  </si>
  <si>
    <t>2110399</t>
    <phoneticPr fontId="2" type="noConversion"/>
  </si>
  <si>
    <t>212</t>
    <phoneticPr fontId="2" type="noConversion"/>
  </si>
  <si>
    <t>21201</t>
    <phoneticPr fontId="2" type="noConversion"/>
  </si>
  <si>
    <t>2120199</t>
    <phoneticPr fontId="2" type="noConversion"/>
  </si>
  <si>
    <t>21205</t>
    <phoneticPr fontId="2" type="noConversion"/>
  </si>
  <si>
    <t>229</t>
    <phoneticPr fontId="2" type="noConversion"/>
  </si>
  <si>
    <t>8</t>
    <phoneticPr fontId="25" type="noConversion"/>
  </si>
  <si>
    <t>6.5</t>
    <phoneticPr fontId="25" type="noConversion"/>
  </si>
  <si>
    <t>0</t>
    <phoneticPr fontId="25" type="noConversion"/>
  </si>
  <si>
    <t>32.66</t>
    <phoneticPr fontId="25" type="noConversion"/>
  </si>
  <si>
    <t>242.46</t>
    <phoneticPr fontId="25" type="noConversion"/>
  </si>
  <si>
    <t>109.94</t>
    <phoneticPr fontId="25" type="noConversion"/>
  </si>
  <si>
    <t>8.2</t>
    <phoneticPr fontId="25" type="noConversion"/>
  </si>
  <si>
    <t>286.6</t>
    <phoneticPr fontId="25" type="noConversion"/>
  </si>
  <si>
    <t>63.3</t>
    <phoneticPr fontId="25" type="noConversion"/>
  </si>
  <si>
    <t>9</t>
    <phoneticPr fontId="25" type="noConversion"/>
  </si>
  <si>
    <t>1.8</t>
    <phoneticPr fontId="25" type="noConversion"/>
  </si>
  <si>
    <t>8</t>
    <phoneticPr fontId="25" type="noConversion"/>
  </si>
  <si>
    <t>4</t>
    <phoneticPr fontId="25" type="noConversion"/>
  </si>
  <si>
    <t>0.8</t>
    <phoneticPr fontId="25" type="noConversion"/>
  </si>
  <si>
    <t>87.63</t>
    <phoneticPr fontId="25" type="noConversion"/>
  </si>
  <si>
    <t>2.71</t>
    <phoneticPr fontId="25" type="noConversion"/>
  </si>
  <si>
    <t>6.76</t>
    <phoneticPr fontId="25" type="noConversion"/>
  </si>
  <si>
    <t>5.5</t>
    <phoneticPr fontId="25" type="noConversion"/>
  </si>
  <si>
    <t>3.2</t>
    <phoneticPr fontId="25" type="noConversion"/>
  </si>
  <si>
    <t>4.6</t>
    <phoneticPr fontId="25" type="noConversion"/>
  </si>
  <si>
    <t>0</t>
    <phoneticPr fontId="25" type="noConversion"/>
  </si>
  <si>
    <t>199</t>
    <phoneticPr fontId="25" type="noConversion"/>
  </si>
  <si>
    <t>207</t>
    <phoneticPr fontId="2" type="noConversion"/>
  </si>
  <si>
    <t>文化体育与传媒支出</t>
    <phoneticPr fontId="2" type="noConversion"/>
  </si>
  <si>
    <t>20701</t>
    <phoneticPr fontId="2" type="noConversion"/>
  </si>
  <si>
    <t>文化</t>
    <phoneticPr fontId="2" type="noConversion"/>
  </si>
  <si>
    <t>2070109</t>
    <phoneticPr fontId="2" type="noConversion"/>
  </si>
  <si>
    <t>群众文化</t>
    <phoneticPr fontId="2" type="noConversion"/>
  </si>
  <si>
    <t>社会保障和就业支出</t>
    <phoneticPr fontId="2" type="noConversion"/>
  </si>
  <si>
    <t>人力资源和社会保障管理事务</t>
    <phoneticPr fontId="2" type="noConversion"/>
  </si>
  <si>
    <t>其他人力资源和社会保障管理事务</t>
    <phoneticPr fontId="2" type="noConversion"/>
  </si>
  <si>
    <t>行政事业单位离退休</t>
    <phoneticPr fontId="2" type="noConversion"/>
  </si>
  <si>
    <t>机关事业单位基本养老保险缴费支出</t>
    <phoneticPr fontId="2" type="noConversion"/>
  </si>
  <si>
    <t>民政管理事务</t>
    <phoneticPr fontId="2" type="noConversion"/>
  </si>
  <si>
    <t>基层政权和社区建设</t>
    <phoneticPr fontId="2" type="noConversion"/>
  </si>
  <si>
    <t>特困人员救助供养</t>
    <phoneticPr fontId="2" type="noConversion"/>
  </si>
  <si>
    <t>五保供养</t>
    <phoneticPr fontId="2" type="noConversion"/>
  </si>
  <si>
    <t>16</t>
    <phoneticPr fontId="25" type="noConversion"/>
  </si>
  <si>
    <t>130</t>
    <phoneticPr fontId="25" type="noConversion"/>
  </si>
  <si>
    <t>25</t>
    <phoneticPr fontId="25" type="noConversion"/>
  </si>
  <si>
    <t>14</t>
    <phoneticPr fontId="25" type="noConversion"/>
  </si>
  <si>
    <t>16.84</t>
    <phoneticPr fontId="25" type="noConversion"/>
  </si>
  <si>
    <t>0.96</t>
    <phoneticPr fontId="25" type="noConversion"/>
  </si>
  <si>
    <t>6.1</t>
    <phoneticPr fontId="25" type="noConversion"/>
  </si>
  <si>
    <t>12.16</t>
    <phoneticPr fontId="25" type="noConversion"/>
  </si>
  <si>
    <r>
      <t>3</t>
    </r>
    <r>
      <rPr>
        <sz val="10"/>
        <rFont val="宋体"/>
        <family val="3"/>
        <charset val="134"/>
      </rPr>
      <t>34</t>
    </r>
    <phoneticPr fontId="25" type="noConversion"/>
  </si>
  <si>
    <r>
      <t>1</t>
    </r>
    <r>
      <rPr>
        <sz val="10"/>
        <rFont val="宋体"/>
        <family val="3"/>
        <charset val="134"/>
      </rPr>
      <t>57</t>
    </r>
    <phoneticPr fontId="25" type="noConversion"/>
  </si>
  <si>
    <t>334</t>
    <phoneticPr fontId="25" type="noConversion"/>
  </si>
  <si>
    <t>157</t>
    <phoneticPr fontId="25" type="noConversion"/>
  </si>
  <si>
    <r>
      <t>4</t>
    </r>
    <r>
      <rPr>
        <sz val="10"/>
        <rFont val="宋体"/>
        <family val="3"/>
        <charset val="134"/>
      </rPr>
      <t>07</t>
    </r>
    <phoneticPr fontId="25" type="noConversion"/>
  </si>
  <si>
    <t>407</t>
    <phoneticPr fontId="25" type="noConversion"/>
  </si>
  <si>
    <t>255</t>
    <phoneticPr fontId="25" type="noConversion"/>
  </si>
  <si>
    <t>23.12</t>
    <phoneticPr fontId="25" type="noConversion"/>
  </si>
  <si>
    <t>50</t>
    <phoneticPr fontId="25" type="noConversion"/>
  </si>
  <si>
    <t>73.12</t>
    <phoneticPr fontId="25" type="noConversion"/>
  </si>
  <si>
    <r>
      <t>1</t>
    </r>
    <r>
      <rPr>
        <sz val="10"/>
        <rFont val="宋体"/>
        <family val="3"/>
        <charset val="134"/>
      </rPr>
      <t>00</t>
    </r>
    <phoneticPr fontId="25" type="noConversion"/>
  </si>
  <si>
    <r>
      <t>1</t>
    </r>
    <r>
      <rPr>
        <sz val="10"/>
        <rFont val="宋体"/>
        <family val="3"/>
        <charset val="134"/>
      </rPr>
      <t>65</t>
    </r>
    <phoneticPr fontId="25" type="noConversion"/>
  </si>
  <si>
    <r>
      <t>1</t>
    </r>
    <r>
      <rPr>
        <sz val="10"/>
        <rFont val="宋体"/>
        <family val="3"/>
        <charset val="134"/>
      </rPr>
      <t>00</t>
    </r>
    <phoneticPr fontId="25" type="noConversion"/>
  </si>
  <si>
    <r>
      <t>2</t>
    </r>
    <r>
      <rPr>
        <sz val="10"/>
        <rFont val="宋体"/>
        <family val="3"/>
        <charset val="134"/>
      </rPr>
      <t>6</t>
    </r>
    <phoneticPr fontId="25" type="noConversion"/>
  </si>
  <si>
    <r>
      <t>3</t>
    </r>
    <r>
      <rPr>
        <sz val="10"/>
        <rFont val="宋体"/>
        <family val="3"/>
        <charset val="134"/>
      </rPr>
      <t>5</t>
    </r>
    <phoneticPr fontId="25" type="noConversion"/>
  </si>
  <si>
    <r>
      <t>4</t>
    </r>
    <r>
      <rPr>
        <sz val="10"/>
        <rFont val="宋体"/>
        <family val="3"/>
        <charset val="134"/>
      </rPr>
      <t>00</t>
    </r>
    <phoneticPr fontId="25" type="noConversion"/>
  </si>
  <si>
    <r>
      <t>2</t>
    </r>
    <r>
      <rPr>
        <sz val="10"/>
        <rFont val="宋体"/>
        <family val="3"/>
        <charset val="134"/>
      </rPr>
      <t>35</t>
    </r>
    <phoneticPr fontId="25" type="noConversion"/>
  </si>
  <si>
    <r>
      <t>3</t>
    </r>
    <r>
      <rPr>
        <sz val="10"/>
        <rFont val="宋体"/>
        <family val="3"/>
        <charset val="134"/>
      </rPr>
      <t>4</t>
    </r>
    <phoneticPr fontId="25" type="noConversion"/>
  </si>
</sst>
</file>

<file path=xl/styles.xml><?xml version="1.0" encoding="utf-8"?>
<styleSheet xmlns="http://schemas.openxmlformats.org/spreadsheetml/2006/main">
  <numFmts count="7">
    <numFmt numFmtId="42" formatCode="_ &quot;¥&quot;* #,##0_ ;_ &quot;¥&quot;* \-#,##0_ ;_ &quot;¥&quot;* &quot;-&quot;_ ;_ @_ "/>
    <numFmt numFmtId="176" formatCode="###0.00"/>
    <numFmt numFmtId="177" formatCode="0.00_);[Red]\(0.00\)"/>
    <numFmt numFmtId="178" formatCode="&quot;\&quot;#,##0.00_);\(&quot;\&quot;#,##0.00\)"/>
    <numFmt numFmtId="179" formatCode="#,##0.0000"/>
    <numFmt numFmtId="180" formatCode="0.0_ "/>
    <numFmt numFmtId="181" formatCode="0.00_ "/>
  </numFmts>
  <fonts count="30"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family val="1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3" fillId="0" borderId="0"/>
    <xf numFmtId="0" fontId="23" fillId="0" borderId="0"/>
    <xf numFmtId="0" fontId="22" fillId="0" borderId="0">
      <alignment vertical="center"/>
    </xf>
    <xf numFmtId="0" fontId="23" fillId="0" borderId="0"/>
    <xf numFmtId="0" fontId="23" fillId="0" borderId="0">
      <alignment vertical="center"/>
    </xf>
    <xf numFmtId="42" fontId="23" fillId="0" borderId="0" applyFont="0" applyFill="0" applyBorder="0" applyAlignment="0" applyProtection="0"/>
    <xf numFmtId="0" fontId="26" fillId="0" borderId="0"/>
    <xf numFmtId="42" fontId="26" fillId="0" borderId="0" applyFont="0" applyFill="0" applyBorder="0" applyAlignment="0" applyProtection="0"/>
  </cellStyleXfs>
  <cellXfs count="225">
    <xf numFmtId="0" fontId="0" fillId="0" borderId="0" xfId="0"/>
    <xf numFmtId="1" fontId="0" fillId="0" borderId="0" xfId="0" applyNumberFormat="1" applyFill="1"/>
    <xf numFmtId="0" fontId="2" fillId="0" borderId="0" xfId="0" applyNumberFormat="1" applyFont="1" applyFill="1"/>
    <xf numFmtId="0" fontId="2" fillId="2" borderId="0" xfId="0" applyNumberFormat="1" applyFont="1" applyFill="1"/>
    <xf numFmtId="0" fontId="2" fillId="2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>
      <alignment horizontal="centerContinuous" vertical="center"/>
    </xf>
    <xf numFmtId="0" fontId="2" fillId="0" borderId="4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horizontal="centerContinuous" vertical="center"/>
    </xf>
    <xf numFmtId="1" fontId="2" fillId="0" borderId="5" xfId="0" applyNumberFormat="1" applyFont="1" applyFill="1" applyBorder="1" applyAlignment="1">
      <alignment horizontal="centerContinuous" vertical="center"/>
    </xf>
    <xf numFmtId="1" fontId="2" fillId="0" borderId="6" xfId="0" applyNumberFormat="1" applyFont="1" applyFill="1" applyBorder="1" applyAlignment="1">
      <alignment horizontal="centerContinuous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176" fontId="2" fillId="0" borderId="9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Alignment="1" applyProtection="1">
      <alignment vertical="center" wrapText="1"/>
    </xf>
    <xf numFmtId="1" fontId="2" fillId="0" borderId="0" xfId="0" applyNumberFormat="1" applyFont="1" applyFill="1" applyAlignment="1" applyProtection="1">
      <alignment vertical="center" wrapText="1"/>
    </xf>
    <xf numFmtId="0" fontId="5" fillId="2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7" fillId="2" borderId="0" xfId="0" applyNumberFormat="1" applyFont="1" applyFill="1" applyBorder="1"/>
    <xf numFmtId="0" fontId="7" fillId="0" borderId="0" xfId="0" applyNumberFormat="1" applyFont="1" applyFill="1"/>
    <xf numFmtId="0" fontId="2" fillId="0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/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/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0" fontId="9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Continuous" vertical="center"/>
    </xf>
    <xf numFmtId="1" fontId="11" fillId="0" borderId="5" xfId="0" applyNumberFormat="1" applyFont="1" applyFill="1" applyBorder="1"/>
    <xf numFmtId="0" fontId="10" fillId="0" borderId="5" xfId="0" applyNumberFormat="1" applyFont="1" applyFill="1" applyBorder="1"/>
    <xf numFmtId="0" fontId="9" fillId="0" borderId="5" xfId="0" applyNumberFormat="1" applyFont="1" applyFill="1" applyBorder="1" applyAlignment="1">
      <alignment horizontal="centerContinuous" vertical="center"/>
    </xf>
    <xf numFmtId="0" fontId="12" fillId="0" borderId="5" xfId="0" applyNumberFormat="1" applyFont="1" applyFill="1" applyBorder="1" applyAlignment="1">
      <alignment horizontal="centerContinuous" vertical="center"/>
    </xf>
    <xf numFmtId="1" fontId="11" fillId="0" borderId="5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/>
    <xf numFmtId="1" fontId="11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/>
    <xf numFmtId="1" fontId="2" fillId="0" borderId="0" xfId="0" applyNumberFormat="1" applyFont="1" applyFill="1" applyAlignment="1">
      <alignment vertical="center"/>
    </xf>
    <xf numFmtId="1" fontId="13" fillId="0" borderId="0" xfId="0" applyNumberFormat="1" applyFont="1" applyFill="1"/>
    <xf numFmtId="176" fontId="2" fillId="0" borderId="6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2" xfId="0" applyNumberFormat="1" applyFont="1" applyFill="1" applyBorder="1" applyAlignment="1" applyProtection="1">
      <alignment vertical="center" wrapText="1"/>
    </xf>
    <xf numFmtId="1" fontId="0" fillId="0" borderId="0" xfId="0" applyNumberForma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177" fontId="2" fillId="0" borderId="5" xfId="0" applyNumberFormat="1" applyFont="1" applyFill="1" applyBorder="1" applyAlignment="1" applyProtection="1">
      <alignment horizontal="center" shrinkToFit="1"/>
    </xf>
    <xf numFmtId="49" fontId="2" fillId="0" borderId="5" xfId="0" applyNumberFormat="1" applyFont="1" applyFill="1" applyBorder="1" applyAlignment="1" applyProtection="1">
      <alignment vertical="center" shrinkToFit="1"/>
      <protection locked="0"/>
    </xf>
    <xf numFmtId="177" fontId="2" fillId="0" borderId="5" xfId="0" applyNumberFormat="1" applyFont="1" applyFill="1" applyBorder="1" applyAlignment="1">
      <alignment horizontal="center" shrinkToFit="1"/>
    </xf>
    <xf numFmtId="0" fontId="2" fillId="2" borderId="0" xfId="0" applyNumberFormat="1" applyFont="1" applyFill="1" applyAlignment="1"/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1" fontId="0" fillId="0" borderId="5" xfId="0" applyNumberFormat="1" applyFill="1" applyBorder="1"/>
    <xf numFmtId="1" fontId="0" fillId="0" borderId="0" xfId="0" applyNumberFormat="1" applyFill="1" applyAlignment="1">
      <alignment wrapText="1"/>
    </xf>
    <xf numFmtId="0" fontId="15" fillId="0" borderId="0" xfId="0" applyNumberFormat="1" applyFont="1" applyFill="1"/>
    <xf numFmtId="0" fontId="4" fillId="0" borderId="1" xfId="0" applyNumberFormat="1" applyFont="1" applyFill="1" applyBorder="1" applyAlignment="1" applyProtection="1">
      <alignment horizontal="left"/>
    </xf>
    <xf numFmtId="0" fontId="4" fillId="0" borderId="5" xfId="0" applyNumberFormat="1" applyFont="1" applyFill="1" applyBorder="1" applyAlignment="1">
      <alignment horizontal="centerContinuous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>
      <alignment vertical="center" wrapText="1"/>
    </xf>
    <xf numFmtId="176" fontId="4" fillId="0" borderId="8" xfId="0" applyNumberFormat="1" applyFont="1" applyFill="1" applyBorder="1" applyAlignment="1" applyProtection="1">
      <alignment vertical="center" wrapText="1"/>
    </xf>
    <xf numFmtId="176" fontId="4" fillId="0" borderId="5" xfId="0" applyNumberFormat="1" applyFont="1" applyFill="1" applyBorder="1" applyAlignment="1" applyProtection="1">
      <alignment vertical="center" wrapText="1"/>
    </xf>
    <xf numFmtId="176" fontId="4" fillId="0" borderId="3" xfId="0" applyNumberFormat="1" applyFont="1" applyFill="1" applyBorder="1" applyAlignment="1" applyProtection="1">
      <alignment vertical="center" wrapText="1"/>
    </xf>
    <xf numFmtId="1" fontId="4" fillId="0" borderId="5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 applyProtection="1">
      <alignment vertical="center" wrapText="1"/>
    </xf>
    <xf numFmtId="1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 applyProtection="1">
      <alignment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>
      <alignment horizontal="center"/>
    </xf>
    <xf numFmtId="0" fontId="16" fillId="0" borderId="0" xfId="0" applyNumberFormat="1" applyFont="1" applyFill="1"/>
    <xf numFmtId="0" fontId="15" fillId="0" borderId="0" xfId="0" applyNumberFormat="1" applyFont="1" applyFill="1" applyAlignment="1">
      <alignment horizontal="center"/>
    </xf>
    <xf numFmtId="1" fontId="0" fillId="0" borderId="0" xfId="0" applyNumberFormat="1" applyFont="1" applyFill="1"/>
    <xf numFmtId="1" fontId="0" fillId="0" borderId="0" xfId="0" applyNumberFormat="1" applyFont="1" applyFill="1" applyAlignment="1">
      <alignment wrapText="1"/>
    </xf>
    <xf numFmtId="49" fontId="0" fillId="0" borderId="0" xfId="0" applyNumberFormat="1" applyFill="1"/>
    <xf numFmtId="49" fontId="4" fillId="0" borderId="0" xfId="0" applyNumberFormat="1" applyFont="1" applyFill="1"/>
    <xf numFmtId="49" fontId="4" fillId="2" borderId="0" xfId="0" applyNumberFormat="1" applyFont="1" applyFill="1"/>
    <xf numFmtId="0" fontId="4" fillId="2" borderId="0" xfId="0" applyNumberFormat="1" applyFont="1" applyFill="1"/>
    <xf numFmtId="49" fontId="4" fillId="0" borderId="1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Alignment="1"/>
    <xf numFmtId="49" fontId="4" fillId="0" borderId="5" xfId="0" applyNumberFormat="1" applyFont="1" applyFill="1" applyBorder="1" applyAlignment="1">
      <alignment horizontal="centerContinuous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/>
    <xf numFmtId="177" fontId="0" fillId="0" borderId="5" xfId="0" applyNumberFormat="1" applyFill="1" applyBorder="1"/>
    <xf numFmtId="2" fontId="0" fillId="0" borderId="5" xfId="0" applyNumberFormat="1" applyFill="1" applyBorder="1"/>
    <xf numFmtId="0" fontId="4" fillId="2" borderId="0" xfId="0" applyNumberFormat="1" applyFont="1" applyFill="1" applyAlignment="1">
      <alignment horizontal="right" vertical="center"/>
    </xf>
    <xf numFmtId="0" fontId="2" fillId="0" borderId="6" xfId="0" applyNumberFormat="1" applyFont="1" applyFill="1" applyBorder="1" applyAlignment="1">
      <alignment horizontal="centerContinuous" vertical="center"/>
    </xf>
    <xf numFmtId="1" fontId="0" fillId="0" borderId="5" xfId="0" applyNumberFormat="1" applyFill="1" applyBorder="1" applyAlignment="1">
      <alignment horizontal="centerContinuous" vertical="center"/>
    </xf>
    <xf numFmtId="0" fontId="15" fillId="2" borderId="0" xfId="0" applyNumberFormat="1" applyFont="1" applyFill="1"/>
    <xf numFmtId="0" fontId="2" fillId="2" borderId="0" xfId="0" applyNumberFormat="1" applyFont="1" applyFill="1" applyAlignment="1" applyProtection="1">
      <alignment horizontal="right" vertical="center"/>
    </xf>
    <xf numFmtId="1" fontId="13" fillId="0" borderId="0" xfId="0" applyNumberFormat="1" applyFont="1" applyFill="1" applyAlignment="1">
      <alignment vertical="center"/>
    </xf>
    <xf numFmtId="4" fontId="4" fillId="0" borderId="5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/>
    <xf numFmtId="179" fontId="18" fillId="0" borderId="0" xfId="0" applyNumberFormat="1" applyFont="1" applyFill="1" applyAlignment="1" applyProtection="1">
      <alignment horizontal="center" vertical="top"/>
    </xf>
    <xf numFmtId="1" fontId="19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 applyProtection="1">
      <alignment vertical="center"/>
    </xf>
    <xf numFmtId="1" fontId="20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1" fontId="0" fillId="0" borderId="0" xfId="0" applyNumberFormat="1" applyFill="1"/>
    <xf numFmtId="1" fontId="4" fillId="0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22" fillId="0" borderId="5" xfId="0" applyFont="1" applyBorder="1" applyAlignment="1">
      <alignment horizontal="left" vertical="center" shrinkToFit="1"/>
    </xf>
    <xf numFmtId="0" fontId="21" fillId="0" borderId="5" xfId="0" applyFont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178" fontId="2" fillId="0" borderId="5" xfId="0" applyNumberFormat="1" applyFont="1" applyFill="1" applyBorder="1" applyAlignment="1" applyProtection="1">
      <alignment horizontal="center" vertical="center" wrapText="1"/>
    </xf>
    <xf numFmtId="178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Alignment="1">
      <alignment horizontal="left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Alignment="1">
      <alignment horizontal="left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Alignment="1">
      <alignment horizontal="left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7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Alignment="1">
      <alignment horizontal="left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wrapText="1"/>
      <protection locked="0"/>
    </xf>
    <xf numFmtId="49" fontId="14" fillId="0" borderId="9" xfId="0" applyNumberFormat="1" applyFont="1" applyFill="1" applyBorder="1" applyAlignment="1" applyProtection="1">
      <alignment horizontal="center" wrapText="1"/>
      <protection locked="0"/>
    </xf>
    <xf numFmtId="49" fontId="14" fillId="0" borderId="6" xfId="0" applyNumberFormat="1" applyFont="1" applyFill="1" applyBorder="1" applyAlignment="1" applyProtection="1">
      <alignment horizontal="left" wrapText="1"/>
      <protection locked="0"/>
    </xf>
    <xf numFmtId="49" fontId="14" fillId="0" borderId="9" xfId="0" applyNumberFormat="1" applyFont="1" applyFill="1" applyBorder="1" applyAlignment="1" applyProtection="1">
      <alignment horizontal="left" wrapText="1"/>
      <protection locked="0"/>
    </xf>
    <xf numFmtId="49" fontId="14" fillId="0" borderId="12" xfId="0" applyNumberFormat="1" applyFont="1" applyFill="1" applyBorder="1" applyAlignment="1" applyProtection="1">
      <alignment horizontal="left" wrapText="1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14" fillId="0" borderId="6" xfId="0" applyNumberFormat="1" applyFont="1" applyFill="1" applyBorder="1" applyAlignment="1" applyProtection="1">
      <alignment wrapText="1"/>
      <protection locked="0"/>
    </xf>
    <xf numFmtId="49" fontId="14" fillId="0" borderId="9" xfId="0" applyNumberFormat="1" applyFont="1" applyFill="1" applyBorder="1" applyAlignment="1" applyProtection="1">
      <alignment wrapText="1"/>
      <protection locked="0"/>
    </xf>
    <xf numFmtId="49" fontId="14" fillId="0" borderId="12" xfId="0" applyNumberFormat="1" applyFont="1" applyFill="1" applyBorder="1" applyAlignment="1" applyProtection="1">
      <alignment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180" fontId="15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42" fontId="9" fillId="3" borderId="5" xfId="6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0" xfId="0"/>
    <xf numFmtId="1" fontId="0" fillId="0" borderId="0" xfId="0" applyNumberFormat="1" applyFill="1"/>
    <xf numFmtId="0" fontId="2" fillId="0" borderId="1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>
      <alignment horizontal="right"/>
    </xf>
    <xf numFmtId="0" fontId="7" fillId="2" borderId="0" xfId="0" applyNumberFormat="1" applyFont="1" applyFill="1"/>
    <xf numFmtId="0" fontId="2" fillId="2" borderId="0" xfId="0" applyNumberFormat="1" applyFont="1" applyFill="1" applyAlignment="1"/>
    <xf numFmtId="0" fontId="4" fillId="0" borderId="5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49" fontId="28" fillId="0" borderId="5" xfId="7" applyNumberFormat="1" applyFont="1" applyFill="1" applyBorder="1" applyAlignment="1" applyProtection="1">
      <alignment vertical="center" wrapText="1"/>
    </xf>
    <xf numFmtId="177" fontId="4" fillId="0" borderId="5" xfId="0" applyNumberFormat="1" applyFont="1" applyFill="1" applyBorder="1" applyAlignment="1" applyProtection="1">
      <alignment vertical="center" wrapText="1"/>
    </xf>
    <xf numFmtId="49" fontId="28" fillId="0" borderId="5" xfId="0" applyNumberFormat="1" applyFont="1" applyFill="1" applyBorder="1" applyAlignment="1" applyProtection="1">
      <alignment vertical="center" wrapText="1"/>
    </xf>
    <xf numFmtId="181" fontId="28" fillId="0" borderId="5" xfId="0" applyNumberFormat="1" applyFont="1" applyFill="1" applyBorder="1" applyAlignment="1" applyProtection="1">
      <alignment vertical="center" wrapText="1"/>
    </xf>
    <xf numFmtId="177" fontId="28" fillId="0" borderId="5" xfId="0" applyNumberFormat="1" applyFont="1" applyFill="1" applyBorder="1" applyAlignment="1" applyProtection="1">
      <alignment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3" borderId="9" xfId="0" applyNumberFormat="1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 applyProtection="1">
      <alignment horizontal="center" vertical="center"/>
    </xf>
    <xf numFmtId="177" fontId="28" fillId="0" borderId="5" xfId="7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5" fillId="0" borderId="7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 applyProtection="1">
      <alignment wrapText="1"/>
      <protection locked="0"/>
    </xf>
    <xf numFmtId="49" fontId="29" fillId="0" borderId="9" xfId="0" applyNumberFormat="1" applyFont="1" applyFill="1" applyBorder="1" applyAlignment="1" applyProtection="1">
      <alignment wrapText="1"/>
      <protection locked="0"/>
    </xf>
    <xf numFmtId="49" fontId="29" fillId="0" borderId="12" xfId="0" applyNumberFormat="1" applyFont="1" applyFill="1" applyBorder="1" applyAlignment="1" applyProtection="1">
      <alignment wrapText="1"/>
      <protection locked="0"/>
    </xf>
    <xf numFmtId="49" fontId="25" fillId="0" borderId="8" xfId="0" applyNumberFormat="1" applyFont="1" applyFill="1" applyBorder="1" applyAlignment="1" applyProtection="1">
      <alignment horizontal="center" wrapText="1"/>
      <protection locked="0"/>
    </xf>
    <xf numFmtId="49" fontId="25" fillId="0" borderId="5" xfId="0" applyNumberFormat="1" applyFont="1" applyFill="1" applyBorder="1" applyAlignment="1" applyProtection="1">
      <alignment vertical="center" shrinkToFit="1"/>
      <protection locked="0"/>
    </xf>
    <xf numFmtId="177" fontId="25" fillId="0" borderId="5" xfId="0" applyNumberFormat="1" applyFont="1" applyFill="1" applyBorder="1" applyAlignment="1">
      <alignment horizontal="center" shrinkToFit="1"/>
    </xf>
    <xf numFmtId="0" fontId="26" fillId="0" borderId="0" xfId="0" applyFont="1"/>
    <xf numFmtId="49" fontId="28" fillId="0" borderId="5" xfId="7" applyNumberFormat="1" applyFont="1" applyFill="1" applyBorder="1" applyAlignment="1" applyProtection="1">
      <alignment vertical="center" wrapText="1"/>
    </xf>
    <xf numFmtId="49" fontId="29" fillId="0" borderId="6" xfId="0" applyNumberFormat="1" applyFont="1" applyFill="1" applyBorder="1" applyAlignment="1" applyProtection="1">
      <alignment horizontal="left" wrapText="1"/>
      <protection locked="0"/>
    </xf>
    <xf numFmtId="49" fontId="29" fillId="0" borderId="9" xfId="0" applyNumberFormat="1" applyFont="1" applyFill="1" applyBorder="1" applyAlignment="1" applyProtection="1">
      <alignment horizontal="left" wrapText="1"/>
      <protection locked="0"/>
    </xf>
    <xf numFmtId="49" fontId="29" fillId="0" borderId="12" xfId="0" applyNumberFormat="1" applyFont="1" applyFill="1" applyBorder="1" applyAlignment="1" applyProtection="1">
      <alignment horizontal="left" wrapText="1"/>
      <protection locked="0"/>
    </xf>
    <xf numFmtId="0" fontId="26" fillId="0" borderId="0" xfId="0" applyFont="1" applyFill="1"/>
    <xf numFmtId="181" fontId="28" fillId="0" borderId="5" xfId="7" applyNumberFormat="1" applyFont="1" applyFill="1" applyBorder="1" applyAlignment="1" applyProtection="1">
      <alignment vertical="center" wrapText="1"/>
    </xf>
    <xf numFmtId="49" fontId="28" fillId="0" borderId="5" xfId="7" applyNumberFormat="1" applyFont="1" applyFill="1" applyBorder="1" applyAlignment="1" applyProtection="1">
      <alignment vertical="center" wrapText="1"/>
    </xf>
    <xf numFmtId="0" fontId="0" fillId="0" borderId="0" xfId="0" applyFill="1"/>
  </cellXfs>
  <cellStyles count="9">
    <cellStyle name="常规" xfId="0" builtinId="0"/>
    <cellStyle name="常规 10 4 3" xfId="1"/>
    <cellStyle name="常规 10 4 3 2" xfId="2"/>
    <cellStyle name="常规 2" xfId="7"/>
    <cellStyle name="常规 2 4 2" xfId="3"/>
    <cellStyle name="常规 26 2 2" xfId="4"/>
    <cellStyle name="常规 48" xfId="5"/>
    <cellStyle name="货币[0] 2" xfId="6"/>
    <cellStyle name="货币[0]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7" sqref="A7"/>
    </sheetView>
  </sheetViews>
  <sheetFormatPr defaultColWidth="6.875" defaultRowHeight="14.25"/>
  <cols>
    <col min="1" max="1" width="122.875" style="1" customWidth="1"/>
    <col min="2" max="16384" width="6.875" style="1"/>
  </cols>
  <sheetData>
    <row r="1" spans="1:1">
      <c r="A1" s="115"/>
    </row>
    <row r="3" spans="1:1" ht="63.75" customHeight="1">
      <c r="A3" s="116" t="s">
        <v>261</v>
      </c>
    </row>
    <row r="4" spans="1:1" ht="107.25" customHeight="1">
      <c r="A4" s="117" t="s">
        <v>0</v>
      </c>
    </row>
    <row r="5" spans="1:1" ht="409.5" hidden="1" customHeight="1">
      <c r="A5" s="118">
        <v>0</v>
      </c>
    </row>
    <row r="6" spans="1:1" ht="22.5">
      <c r="A6" s="119"/>
    </row>
    <row r="7" spans="1:1" ht="57" customHeight="1">
      <c r="A7" s="119"/>
    </row>
    <row r="8" spans="1:1" ht="78" customHeight="1"/>
    <row r="9" spans="1:1" ht="82.5" customHeight="1">
      <c r="A9" s="120" t="s">
        <v>1</v>
      </c>
    </row>
  </sheetData>
  <phoneticPr fontId="2" type="noConversion"/>
  <pageMargins left="0.75" right="0.75" top="1" bottom="1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9"/>
  <sheetViews>
    <sheetView workbookViewId="0">
      <selection activeCell="E19" sqref="E19"/>
    </sheetView>
  </sheetViews>
  <sheetFormatPr defaultColWidth="6.875" defaultRowHeight="12.75" customHeight="1"/>
  <cols>
    <col min="1" max="3" width="4.25" style="1" customWidth="1"/>
    <col min="4" max="4" width="12.75" style="1" customWidth="1"/>
    <col min="5" max="5" width="69.25" style="1" customWidth="1"/>
    <col min="6" max="8" width="13.625" style="1" customWidth="1"/>
    <col min="9" max="245" width="8" style="1" customWidth="1"/>
    <col min="246" max="16384" width="6.875" style="1"/>
  </cols>
  <sheetData>
    <row r="1" spans="1:245" ht="25.9" customHeight="1">
      <c r="A1" s="160" t="s">
        <v>143</v>
      </c>
      <c r="B1" s="160"/>
      <c r="C1" s="160"/>
    </row>
    <row r="2" spans="1:245" ht="20.100000000000001" customHeight="1">
      <c r="A2" s="2"/>
      <c r="B2" s="3"/>
      <c r="C2" s="3"/>
      <c r="D2" s="3"/>
      <c r="E2" s="3"/>
      <c r="F2" s="3"/>
      <c r="G2" s="3"/>
      <c r="H2" s="4" t="s">
        <v>144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</row>
    <row r="3" spans="1:245" ht="20.100000000000001" customHeight="1">
      <c r="A3" s="130" t="s">
        <v>145</v>
      </c>
      <c r="B3" s="130"/>
      <c r="C3" s="130"/>
      <c r="D3" s="130"/>
      <c r="E3" s="130"/>
      <c r="F3" s="130"/>
      <c r="G3" s="130"/>
      <c r="H3" s="130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</row>
    <row r="4" spans="1:245" ht="20.100000000000001" customHeight="1">
      <c r="A4" s="5" t="s">
        <v>146</v>
      </c>
      <c r="B4" s="5"/>
      <c r="C4" s="5"/>
      <c r="D4" s="5"/>
      <c r="E4" s="5"/>
      <c r="F4" s="6"/>
      <c r="G4" s="6"/>
      <c r="H4" s="7" t="s">
        <v>5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</row>
    <row r="5" spans="1:245" ht="20.100000000000001" customHeight="1">
      <c r="A5" s="8" t="s">
        <v>29</v>
      </c>
      <c r="B5" s="8"/>
      <c r="C5" s="8"/>
      <c r="D5" s="9"/>
      <c r="E5" s="10"/>
      <c r="F5" s="140" t="s">
        <v>147</v>
      </c>
      <c r="G5" s="140"/>
      <c r="H5" s="14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</row>
    <row r="6" spans="1:245" ht="20.100000000000001" customHeight="1">
      <c r="A6" s="11" t="s">
        <v>40</v>
      </c>
      <c r="B6" s="12"/>
      <c r="C6" s="13"/>
      <c r="D6" s="161" t="s">
        <v>41</v>
      </c>
      <c r="E6" s="138" t="s">
        <v>71</v>
      </c>
      <c r="F6" s="131" t="s">
        <v>30</v>
      </c>
      <c r="G6" s="131" t="s">
        <v>67</v>
      </c>
      <c r="H6" s="140" t="s">
        <v>68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</row>
    <row r="7" spans="1:245" ht="20.100000000000001" customHeight="1">
      <c r="A7" s="14" t="s">
        <v>50</v>
      </c>
      <c r="B7" s="15" t="s">
        <v>51</v>
      </c>
      <c r="C7" s="16" t="s">
        <v>52</v>
      </c>
      <c r="D7" s="166"/>
      <c r="E7" s="139"/>
      <c r="F7" s="132"/>
      <c r="G7" s="132"/>
      <c r="H7" s="141"/>
      <c r="I7" s="29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</row>
    <row r="8" spans="1:245" ht="21" customHeight="1">
      <c r="A8" s="17"/>
      <c r="B8" s="17"/>
      <c r="C8" s="17"/>
      <c r="D8" s="17"/>
      <c r="E8" s="17"/>
      <c r="F8" s="18"/>
      <c r="G8" s="19"/>
      <c r="H8" s="18"/>
      <c r="I8" s="2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</row>
    <row r="9" spans="1:245" ht="21" customHeight="1">
      <c r="A9" s="17"/>
      <c r="B9" s="17"/>
      <c r="C9" s="17"/>
      <c r="D9" s="17"/>
      <c r="E9" s="17"/>
      <c r="F9" s="18"/>
      <c r="G9" s="19"/>
      <c r="H9" s="18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</row>
    <row r="10" spans="1:245" ht="21" customHeight="1">
      <c r="A10" s="17"/>
      <c r="B10" s="17"/>
      <c r="C10" s="17"/>
      <c r="D10" s="17"/>
      <c r="E10" s="17"/>
      <c r="F10" s="18"/>
      <c r="G10" s="19"/>
      <c r="H10" s="1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</row>
    <row r="11" spans="1:245" ht="21" customHeight="1">
      <c r="A11" s="17"/>
      <c r="B11" s="17"/>
      <c r="C11" s="17"/>
      <c r="D11" s="17"/>
      <c r="E11" s="17"/>
      <c r="F11" s="18"/>
      <c r="G11" s="19"/>
      <c r="H11" s="18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</row>
    <row r="12" spans="1:245" ht="21" customHeight="1">
      <c r="A12" s="17"/>
      <c r="B12" s="17"/>
      <c r="C12" s="17"/>
      <c r="D12" s="17"/>
      <c r="E12" s="17"/>
      <c r="F12" s="18"/>
      <c r="G12" s="19"/>
      <c r="H12" s="18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</row>
    <row r="13" spans="1:245" ht="21" customHeight="1">
      <c r="A13" s="17"/>
      <c r="B13" s="17"/>
      <c r="C13" s="17"/>
      <c r="D13" s="17"/>
      <c r="E13" s="17"/>
      <c r="F13" s="18"/>
      <c r="G13" s="19"/>
      <c r="H13" s="18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</row>
    <row r="14" spans="1:245" ht="21" customHeight="1">
      <c r="A14" s="17"/>
      <c r="B14" s="17"/>
      <c r="C14" s="17"/>
      <c r="D14" s="17"/>
      <c r="E14" s="17"/>
      <c r="F14" s="18"/>
      <c r="G14" s="19"/>
      <c r="H14" s="18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</row>
    <row r="15" spans="1:245" ht="21" customHeight="1">
      <c r="A15" s="17"/>
      <c r="B15" s="17"/>
      <c r="C15" s="17"/>
      <c r="D15" s="17"/>
      <c r="E15" s="17"/>
      <c r="F15" s="18"/>
      <c r="G15" s="19"/>
      <c r="H15" s="18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</row>
    <row r="16" spans="1:245" ht="21" customHeight="1">
      <c r="A16" s="17"/>
      <c r="B16" s="17"/>
      <c r="C16" s="17"/>
      <c r="D16" s="17"/>
      <c r="E16" s="17"/>
      <c r="F16" s="18"/>
      <c r="G16" s="19"/>
      <c r="H16" s="18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</row>
    <row r="17" spans="1:245" ht="21" customHeight="1">
      <c r="A17" s="17"/>
      <c r="B17" s="17"/>
      <c r="C17" s="17"/>
      <c r="D17" s="17"/>
      <c r="E17" s="17"/>
      <c r="F17" s="18"/>
      <c r="G17" s="19"/>
      <c r="H17" s="18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</row>
    <row r="18" spans="1:245" ht="21" customHeight="1">
      <c r="A18" s="17"/>
      <c r="B18" s="17"/>
      <c r="C18" s="17"/>
      <c r="D18" s="17"/>
      <c r="E18" s="17"/>
      <c r="F18" s="18"/>
      <c r="G18" s="19"/>
      <c r="H18" s="18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</row>
    <row r="19" spans="1:245" ht="21" customHeight="1">
      <c r="A19" s="17"/>
      <c r="B19" s="17"/>
      <c r="C19" s="17"/>
      <c r="D19" s="17"/>
      <c r="E19" s="17"/>
      <c r="F19" s="18"/>
      <c r="G19" s="19"/>
      <c r="H19" s="18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</row>
    <row r="20" spans="1:245" ht="21" customHeight="1">
      <c r="A20" s="17"/>
      <c r="B20" s="17"/>
      <c r="C20" s="17"/>
      <c r="D20" s="17"/>
      <c r="E20" s="17"/>
      <c r="F20" s="18"/>
      <c r="G20" s="19"/>
      <c r="H20" s="18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</row>
    <row r="21" spans="1:245" ht="21" customHeight="1">
      <c r="A21" s="17"/>
      <c r="B21" s="17"/>
      <c r="C21" s="17"/>
      <c r="D21" s="17"/>
      <c r="E21" s="17"/>
      <c r="F21" s="18"/>
      <c r="G21" s="19"/>
      <c r="H21" s="18"/>
      <c r="I21" s="20"/>
      <c r="J21" s="3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</row>
    <row r="22" spans="1:245" ht="20.100000000000001" customHeight="1">
      <c r="A22" s="20"/>
      <c r="B22" s="20"/>
      <c r="C22" s="20"/>
      <c r="D22" s="21"/>
      <c r="E22" s="21"/>
      <c r="F22" s="21"/>
      <c r="G22" s="21"/>
      <c r="H22" s="21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</row>
    <row r="23" spans="1:245" ht="20.100000000000001" customHeight="1">
      <c r="A23" s="20"/>
      <c r="B23" s="20"/>
      <c r="C23" s="20"/>
      <c r="D23" s="20"/>
      <c r="E23" s="20"/>
      <c r="F23" s="20"/>
      <c r="G23" s="20"/>
      <c r="H23" s="21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</row>
    <row r="24" spans="1:245" ht="20.100000000000001" customHeight="1">
      <c r="A24" s="20"/>
      <c r="B24" s="20"/>
      <c r="C24" s="20"/>
      <c r="D24" s="21"/>
      <c r="E24" s="21"/>
      <c r="F24" s="21"/>
      <c r="G24" s="21"/>
      <c r="H24" s="21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</row>
    <row r="25" spans="1:245" ht="20.100000000000001" customHeight="1">
      <c r="A25" s="20"/>
      <c r="B25" s="20"/>
      <c r="C25" s="20"/>
      <c r="D25" s="21"/>
      <c r="E25" s="21"/>
      <c r="F25" s="21"/>
      <c r="G25" s="21"/>
      <c r="H25" s="2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</row>
    <row r="26" spans="1:245" ht="20.100000000000001" customHeight="1">
      <c r="A26" s="20"/>
      <c r="B26" s="20"/>
      <c r="C26" s="20"/>
      <c r="D26" s="20"/>
      <c r="E26" s="20"/>
      <c r="F26" s="20"/>
      <c r="G26" s="20"/>
      <c r="H26" s="21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</row>
    <row r="27" spans="1:245" ht="20.100000000000001" customHeight="1">
      <c r="A27" s="20"/>
      <c r="B27" s="20"/>
      <c r="C27" s="20"/>
      <c r="D27" s="21"/>
      <c r="E27" s="21"/>
      <c r="F27" s="21"/>
      <c r="G27" s="21"/>
      <c r="H27" s="21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</row>
    <row r="28" spans="1:245" ht="20.100000000000001" customHeight="1">
      <c r="A28" s="20"/>
      <c r="B28" s="20"/>
      <c r="C28" s="20"/>
      <c r="D28" s="21"/>
      <c r="E28" s="21"/>
      <c r="F28" s="21"/>
      <c r="G28" s="21"/>
      <c r="H28" s="2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</row>
    <row r="29" spans="1:245" ht="20.100000000000001" customHeight="1">
      <c r="A29" s="20"/>
      <c r="B29" s="20"/>
      <c r="C29" s="20"/>
      <c r="D29" s="20"/>
      <c r="E29" s="20"/>
      <c r="F29" s="20"/>
      <c r="G29" s="20"/>
      <c r="H29" s="2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</row>
    <row r="30" spans="1:245" ht="20.100000000000001" customHeight="1">
      <c r="A30" s="20"/>
      <c r="B30" s="20"/>
      <c r="C30" s="20"/>
      <c r="D30" s="21"/>
      <c r="E30" s="21"/>
      <c r="F30" s="21"/>
      <c r="G30" s="21"/>
      <c r="H30" s="21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</row>
    <row r="31" spans="1:245" ht="20.100000000000001" customHeight="1">
      <c r="A31" s="20"/>
      <c r="B31" s="20"/>
      <c r="C31" s="20"/>
      <c r="D31" s="21"/>
      <c r="E31" s="21"/>
      <c r="F31" s="21"/>
      <c r="G31" s="21"/>
      <c r="H31" s="21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</row>
    <row r="32" spans="1:245" ht="20.100000000000001" customHeight="1">
      <c r="A32" s="20"/>
      <c r="B32" s="20"/>
      <c r="C32" s="20"/>
      <c r="D32" s="20"/>
      <c r="E32" s="20"/>
      <c r="F32" s="20"/>
      <c r="G32" s="20"/>
      <c r="H32" s="21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</row>
    <row r="33" spans="1:245" ht="20.100000000000001" customHeight="1">
      <c r="A33" s="20"/>
      <c r="B33" s="20"/>
      <c r="C33" s="20"/>
      <c r="D33" s="20"/>
      <c r="E33" s="22"/>
      <c r="F33" s="22"/>
      <c r="G33" s="22"/>
      <c r="H33" s="21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</row>
    <row r="34" spans="1:245" ht="20.100000000000001" customHeight="1">
      <c r="A34" s="20"/>
      <c r="B34" s="20"/>
      <c r="C34" s="20"/>
      <c r="D34" s="20"/>
      <c r="E34" s="22"/>
      <c r="F34" s="22"/>
      <c r="G34" s="22"/>
      <c r="H34" s="21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</row>
    <row r="35" spans="1:245" ht="20.100000000000001" customHeight="1">
      <c r="A35" s="20"/>
      <c r="B35" s="20"/>
      <c r="C35" s="20"/>
      <c r="D35" s="20"/>
      <c r="E35" s="20"/>
      <c r="F35" s="20"/>
      <c r="G35" s="20"/>
      <c r="H35" s="21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</row>
    <row r="36" spans="1:245" ht="20.100000000000001" customHeight="1">
      <c r="A36" s="20"/>
      <c r="B36" s="20"/>
      <c r="C36" s="20"/>
      <c r="D36" s="20"/>
      <c r="E36" s="23"/>
      <c r="F36" s="23"/>
      <c r="G36" s="23"/>
      <c r="H36" s="21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</row>
    <row r="37" spans="1:245" ht="20.100000000000001" customHeight="1">
      <c r="A37" s="24"/>
      <c r="B37" s="24"/>
      <c r="C37" s="24"/>
      <c r="D37" s="24"/>
      <c r="E37" s="25"/>
      <c r="F37" s="25"/>
      <c r="G37" s="2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</row>
    <row r="38" spans="1:245" ht="20.100000000000001" customHeight="1">
      <c r="A38" s="26"/>
      <c r="B38" s="26"/>
      <c r="C38" s="26"/>
      <c r="D38" s="26"/>
      <c r="E38" s="26"/>
      <c r="F38" s="26"/>
      <c r="G38" s="26"/>
      <c r="H38" s="27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</row>
    <row r="39" spans="1:245" ht="20.100000000000001" customHeight="1">
      <c r="A39" s="24"/>
      <c r="B39" s="24"/>
      <c r="C39" s="24"/>
      <c r="D39" s="24"/>
      <c r="E39" s="24"/>
      <c r="F39" s="24"/>
      <c r="G39" s="24"/>
      <c r="H39" s="27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</row>
    <row r="40" spans="1:245" ht="20.100000000000001" customHeight="1">
      <c r="A40" s="28"/>
      <c r="B40" s="28"/>
      <c r="C40" s="28"/>
      <c r="D40" s="28"/>
      <c r="E40" s="28"/>
      <c r="F40" s="24"/>
      <c r="G40" s="24"/>
      <c r="H40" s="27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</row>
    <row r="41" spans="1:245" ht="20.100000000000001" customHeight="1">
      <c r="A41" s="28"/>
      <c r="B41" s="28"/>
      <c r="C41" s="28"/>
      <c r="D41" s="28"/>
      <c r="E41" s="28"/>
      <c r="F41" s="24"/>
      <c r="G41" s="24"/>
      <c r="H41" s="27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</row>
    <row r="42" spans="1:245" ht="20.100000000000001" customHeight="1">
      <c r="A42" s="28"/>
      <c r="B42" s="28"/>
      <c r="C42" s="28"/>
      <c r="D42" s="28"/>
      <c r="E42" s="28"/>
      <c r="F42" s="24"/>
      <c r="G42" s="24"/>
      <c r="H42" s="27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</row>
    <row r="43" spans="1:245" ht="20.100000000000001" customHeight="1">
      <c r="A43" s="28"/>
      <c r="B43" s="28"/>
      <c r="C43" s="28"/>
      <c r="D43" s="28"/>
      <c r="E43" s="28"/>
      <c r="F43" s="24"/>
      <c r="G43" s="24"/>
      <c r="H43" s="27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</row>
    <row r="44" spans="1:245" ht="20.100000000000001" customHeight="1">
      <c r="A44" s="28"/>
      <c r="B44" s="28"/>
      <c r="C44" s="28"/>
      <c r="D44" s="28"/>
      <c r="E44" s="28"/>
      <c r="F44" s="24"/>
      <c r="G44" s="24"/>
      <c r="H44" s="27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</row>
    <row r="45" spans="1:245" ht="20.100000000000001" customHeight="1">
      <c r="A45" s="28"/>
      <c r="B45" s="28"/>
      <c r="C45" s="28"/>
      <c r="D45" s="28"/>
      <c r="E45" s="28"/>
      <c r="F45" s="24"/>
      <c r="G45" s="24"/>
      <c r="H45" s="27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</row>
    <row r="46" spans="1:245" ht="20.100000000000001" customHeight="1">
      <c r="A46" s="28"/>
      <c r="B46" s="28"/>
      <c r="C46" s="28"/>
      <c r="D46" s="28"/>
      <c r="E46" s="28"/>
      <c r="F46" s="24"/>
      <c r="G46" s="24"/>
      <c r="H46" s="27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</row>
    <row r="47" spans="1:245" ht="20.100000000000001" customHeight="1">
      <c r="A47" s="28"/>
      <c r="B47" s="28"/>
      <c r="C47" s="28"/>
      <c r="D47" s="28"/>
      <c r="E47" s="28"/>
      <c r="F47" s="24"/>
      <c r="G47" s="24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</row>
    <row r="48" spans="1:245" ht="20.100000000000001" customHeight="1">
      <c r="A48" s="28"/>
      <c r="B48" s="28"/>
      <c r="C48" s="28"/>
      <c r="D48" s="28"/>
      <c r="E48" s="28"/>
      <c r="F48" s="24"/>
      <c r="G48" s="24"/>
      <c r="H48" s="27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</row>
    <row r="49" spans="1:245" ht="20.100000000000001" customHeight="1">
      <c r="A49" s="28"/>
      <c r="B49" s="28"/>
      <c r="C49" s="28"/>
      <c r="D49" s="28"/>
      <c r="E49" s="28"/>
      <c r="F49" s="24"/>
      <c r="G49" s="24"/>
      <c r="H49" s="27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honeticPr fontId="2" type="noConversion"/>
  <pageMargins left="0.75" right="0.75" top="1" bottom="1" header="0.5" footer="0.5"/>
  <pageSetup paperSize="9" scale="9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E19" sqref="E19"/>
    </sheetView>
  </sheetViews>
  <sheetFormatPr defaultColWidth="6.875" defaultRowHeight="12.75" customHeight="1"/>
  <cols>
    <col min="1" max="1" width="13.75" style="1" customWidth="1"/>
    <col min="2" max="2" width="32" style="1" customWidth="1"/>
    <col min="3" max="4" width="13.5" style="1" customWidth="1"/>
    <col min="5" max="7" width="14" style="1" customWidth="1"/>
    <col min="8" max="8" width="13.5" style="1" customWidth="1"/>
    <col min="9" max="9" width="6.5" style="1" customWidth="1"/>
    <col min="10" max="16384" width="6.875" style="1"/>
  </cols>
  <sheetData>
    <row r="1" spans="1:9" ht="22.9" customHeight="1">
      <c r="A1" s="31" t="s">
        <v>148</v>
      </c>
    </row>
    <row r="2" spans="1:9" ht="20.100000000000001" customHeight="1">
      <c r="A2" s="32"/>
      <c r="B2" s="32"/>
      <c r="C2" s="32"/>
      <c r="D2" s="32"/>
      <c r="E2" s="33"/>
      <c r="F2" s="32"/>
      <c r="G2" s="32"/>
      <c r="H2" s="34" t="s">
        <v>149</v>
      </c>
      <c r="I2" s="51"/>
    </row>
    <row r="3" spans="1:9" ht="25.5" customHeight="1">
      <c r="A3" s="130" t="s">
        <v>150</v>
      </c>
      <c r="B3" s="130"/>
      <c r="C3" s="130"/>
      <c r="D3" s="130"/>
      <c r="E3" s="130"/>
      <c r="F3" s="130"/>
      <c r="G3" s="130"/>
      <c r="H3" s="130"/>
      <c r="I3" s="51"/>
    </row>
    <row r="4" spans="1:9" ht="20.100000000000001" customHeight="1">
      <c r="A4" s="6" t="s">
        <v>146</v>
      </c>
      <c r="B4" s="35"/>
      <c r="C4" s="35"/>
      <c r="D4" s="35"/>
      <c r="E4" s="35"/>
      <c r="F4" s="35"/>
      <c r="G4" s="35"/>
      <c r="H4" s="7" t="s">
        <v>5</v>
      </c>
      <c r="I4" s="51"/>
    </row>
    <row r="5" spans="1:9" ht="20.100000000000001" customHeight="1">
      <c r="A5" s="138" t="s">
        <v>135</v>
      </c>
      <c r="B5" s="138" t="s">
        <v>136</v>
      </c>
      <c r="C5" s="140" t="s">
        <v>137</v>
      </c>
      <c r="D5" s="140"/>
      <c r="E5" s="140"/>
      <c r="F5" s="140"/>
      <c r="G5" s="140"/>
      <c r="H5" s="140"/>
      <c r="I5" s="51"/>
    </row>
    <row r="6" spans="1:9" ht="20.100000000000001" customHeight="1">
      <c r="A6" s="138"/>
      <c r="B6" s="138"/>
      <c r="C6" s="162" t="s">
        <v>30</v>
      </c>
      <c r="D6" s="164" t="s">
        <v>138</v>
      </c>
      <c r="E6" s="36" t="s">
        <v>139</v>
      </c>
      <c r="F6" s="37"/>
      <c r="G6" s="37"/>
      <c r="H6" s="165" t="s">
        <v>140</v>
      </c>
      <c r="I6" s="51"/>
    </row>
    <row r="7" spans="1:9" ht="33.75" customHeight="1">
      <c r="A7" s="139"/>
      <c r="B7" s="139"/>
      <c r="C7" s="163"/>
      <c r="D7" s="132"/>
      <c r="E7" s="38" t="s">
        <v>45</v>
      </c>
      <c r="F7" s="39" t="s">
        <v>141</v>
      </c>
      <c r="G7" s="40" t="s">
        <v>142</v>
      </c>
      <c r="H7" s="159"/>
      <c r="I7" s="51"/>
    </row>
    <row r="8" spans="1:9" ht="20.100000000000001" customHeight="1">
      <c r="A8" s="41"/>
      <c r="B8" s="41"/>
      <c r="C8" s="18"/>
      <c r="D8" s="18"/>
      <c r="E8" s="18"/>
      <c r="F8" s="18"/>
      <c r="G8" s="18"/>
      <c r="H8" s="18"/>
      <c r="I8" s="52"/>
    </row>
    <row r="9" spans="1:9" ht="20.100000000000001" customHeight="1">
      <c r="A9" s="42"/>
      <c r="B9" s="42"/>
      <c r="C9" s="42"/>
      <c r="D9" s="42"/>
      <c r="E9" s="43"/>
      <c r="F9" s="42"/>
      <c r="G9" s="42"/>
      <c r="H9" s="44"/>
      <c r="I9" s="51"/>
    </row>
    <row r="10" spans="1:9" ht="20.100000000000001" customHeight="1">
      <c r="A10" s="42"/>
      <c r="B10" s="42"/>
      <c r="C10" s="42"/>
      <c r="D10" s="42"/>
      <c r="E10" s="43"/>
      <c r="F10" s="45"/>
      <c r="G10" s="45"/>
      <c r="H10" s="44"/>
      <c r="I10" s="49"/>
    </row>
    <row r="11" spans="1:9" ht="20.100000000000001" customHeight="1">
      <c r="A11" s="42"/>
      <c r="B11" s="42"/>
      <c r="C11" s="42"/>
      <c r="D11" s="42"/>
      <c r="E11" s="46"/>
      <c r="F11" s="42"/>
      <c r="G11" s="42"/>
      <c r="H11" s="44"/>
      <c r="I11" s="49"/>
    </row>
    <row r="12" spans="1:9" ht="20.100000000000001" customHeight="1">
      <c r="A12" s="42"/>
      <c r="B12" s="42"/>
      <c r="C12" s="42"/>
      <c r="D12" s="42"/>
      <c r="E12" s="46"/>
      <c r="F12" s="42"/>
      <c r="G12" s="42"/>
      <c r="H12" s="44"/>
      <c r="I12" s="49"/>
    </row>
    <row r="13" spans="1:9" ht="20.100000000000001" customHeight="1">
      <c r="A13" s="42"/>
      <c r="B13" s="42"/>
      <c r="C13" s="42"/>
      <c r="D13" s="42"/>
      <c r="E13" s="43"/>
      <c r="F13" s="42"/>
      <c r="G13" s="42"/>
      <c r="H13" s="44"/>
      <c r="I13" s="49"/>
    </row>
    <row r="14" spans="1:9" ht="20.100000000000001" customHeight="1">
      <c r="A14" s="42"/>
      <c r="B14" s="42"/>
      <c r="C14" s="42"/>
      <c r="D14" s="42"/>
      <c r="E14" s="43"/>
      <c r="F14" s="42"/>
      <c r="G14" s="42"/>
      <c r="H14" s="44"/>
      <c r="I14" s="49"/>
    </row>
    <row r="15" spans="1:9" ht="20.100000000000001" customHeight="1">
      <c r="A15" s="42"/>
      <c r="B15" s="42"/>
      <c r="C15" s="42"/>
      <c r="D15" s="42"/>
      <c r="E15" s="46"/>
      <c r="F15" s="42"/>
      <c r="G15" s="42"/>
      <c r="H15" s="44"/>
      <c r="I15" s="49"/>
    </row>
    <row r="16" spans="1:9" ht="20.100000000000001" customHeight="1">
      <c r="A16" s="42"/>
      <c r="B16" s="42"/>
      <c r="C16" s="42"/>
      <c r="D16" s="42"/>
      <c r="E16" s="46"/>
      <c r="F16" s="42"/>
      <c r="G16" s="42"/>
      <c r="H16" s="44"/>
      <c r="I16" s="49"/>
    </row>
    <row r="17" spans="1:9" ht="20.100000000000001" customHeight="1">
      <c r="A17" s="42"/>
      <c r="B17" s="42"/>
      <c r="C17" s="42"/>
      <c r="D17" s="42"/>
      <c r="E17" s="43"/>
      <c r="F17" s="42"/>
      <c r="G17" s="42"/>
      <c r="H17" s="44"/>
      <c r="I17" s="49"/>
    </row>
    <row r="18" spans="1:9" ht="20.100000000000001" customHeight="1">
      <c r="A18" s="42"/>
      <c r="B18" s="42"/>
      <c r="C18" s="42"/>
      <c r="D18" s="42"/>
      <c r="E18" s="43"/>
      <c r="F18" s="42"/>
      <c r="G18" s="42"/>
      <c r="H18" s="44"/>
      <c r="I18" s="49"/>
    </row>
    <row r="19" spans="1:9" ht="20.100000000000001" customHeight="1">
      <c r="A19" s="42"/>
      <c r="B19" s="42"/>
      <c r="C19" s="42"/>
      <c r="D19" s="42"/>
      <c r="E19" s="47"/>
      <c r="F19" s="42"/>
      <c r="G19" s="42"/>
      <c r="H19" s="44"/>
      <c r="I19" s="49"/>
    </row>
    <row r="20" spans="1:9" ht="20.100000000000001" customHeight="1">
      <c r="A20" s="42"/>
      <c r="B20" s="42"/>
      <c r="C20" s="42"/>
      <c r="D20" s="42"/>
      <c r="E20" s="46"/>
      <c r="F20" s="42"/>
      <c r="G20" s="42"/>
      <c r="H20" s="44"/>
      <c r="I20" s="49"/>
    </row>
    <row r="21" spans="1:9" ht="20.100000000000001" customHeight="1">
      <c r="A21" s="46"/>
      <c r="B21" s="46"/>
      <c r="C21" s="46"/>
      <c r="D21" s="46"/>
      <c r="E21" s="46"/>
      <c r="F21" s="42"/>
      <c r="G21" s="42"/>
      <c r="H21" s="44"/>
      <c r="I21" s="49"/>
    </row>
    <row r="22" spans="1:9" ht="20.100000000000001" customHeight="1">
      <c r="A22" s="44"/>
      <c r="B22" s="44"/>
      <c r="C22" s="44"/>
      <c r="D22" s="44"/>
      <c r="E22" s="48"/>
      <c r="F22" s="44"/>
      <c r="G22" s="44"/>
      <c r="H22" s="44"/>
      <c r="I22" s="49"/>
    </row>
    <row r="23" spans="1:9" ht="20.100000000000001" customHeight="1">
      <c r="A23" s="44"/>
      <c r="B23" s="44"/>
      <c r="C23" s="44"/>
      <c r="D23" s="44"/>
      <c r="E23" s="48"/>
      <c r="F23" s="44"/>
      <c r="G23" s="44"/>
      <c r="H23" s="44"/>
      <c r="I23" s="49"/>
    </row>
    <row r="24" spans="1:9" ht="20.100000000000001" customHeight="1">
      <c r="A24" s="44"/>
      <c r="B24" s="44"/>
      <c r="C24" s="44"/>
      <c r="D24" s="44"/>
      <c r="E24" s="48"/>
      <c r="F24" s="44"/>
      <c r="G24" s="44"/>
      <c r="H24" s="44"/>
      <c r="I24" s="49"/>
    </row>
    <row r="25" spans="1:9" ht="20.100000000000001" customHeight="1">
      <c r="A25" s="44"/>
      <c r="B25" s="44"/>
      <c r="C25" s="44"/>
      <c r="D25" s="44"/>
      <c r="E25" s="48"/>
      <c r="F25" s="44"/>
      <c r="G25" s="44"/>
      <c r="H25" s="44"/>
      <c r="I25" s="49"/>
    </row>
    <row r="26" spans="1:9" ht="20.100000000000001" customHeight="1">
      <c r="A26" s="49"/>
      <c r="B26" s="49"/>
      <c r="C26" s="49"/>
      <c r="D26" s="49"/>
      <c r="E26" s="50"/>
      <c r="F26" s="49"/>
      <c r="G26" s="49"/>
      <c r="H26" s="49"/>
      <c r="I26" s="49"/>
    </row>
    <row r="27" spans="1:9" ht="20.100000000000001" customHeight="1">
      <c r="A27" s="49"/>
      <c r="B27" s="49"/>
      <c r="C27" s="49"/>
      <c r="D27" s="49"/>
      <c r="E27" s="50"/>
      <c r="F27" s="49"/>
      <c r="G27" s="49"/>
      <c r="H27" s="49"/>
      <c r="I27" s="49"/>
    </row>
    <row r="28" spans="1:9" ht="20.100000000000001" customHeight="1">
      <c r="A28" s="49"/>
      <c r="B28" s="49"/>
      <c r="C28" s="49"/>
      <c r="D28" s="49"/>
      <c r="E28" s="50"/>
      <c r="F28" s="49"/>
      <c r="G28" s="49"/>
      <c r="H28" s="49"/>
      <c r="I28" s="49"/>
    </row>
    <row r="29" spans="1:9" ht="20.100000000000001" customHeight="1">
      <c r="A29" s="49"/>
      <c r="B29" s="49"/>
      <c r="C29" s="49"/>
      <c r="D29" s="49"/>
      <c r="E29" s="50"/>
      <c r="F29" s="49"/>
      <c r="G29" s="49"/>
      <c r="H29" s="49"/>
      <c r="I29" s="49"/>
    </row>
    <row r="30" spans="1:9" ht="20.100000000000001" customHeight="1">
      <c r="A30" s="49"/>
      <c r="B30" s="49"/>
      <c r="C30" s="49"/>
      <c r="D30" s="49"/>
      <c r="E30" s="50"/>
      <c r="F30" s="49"/>
      <c r="G30" s="49"/>
      <c r="H30" s="49"/>
      <c r="I30" s="49"/>
    </row>
    <row r="31" spans="1:9" ht="20.100000000000001" customHeight="1">
      <c r="A31" s="49"/>
      <c r="B31" s="49"/>
      <c r="C31" s="49"/>
      <c r="D31" s="49"/>
      <c r="E31" s="50"/>
      <c r="F31" s="49"/>
      <c r="G31" s="49"/>
      <c r="H31" s="49"/>
      <c r="I31" s="49"/>
    </row>
  </sheetData>
  <mergeCells count="7">
    <mergeCell ref="A3:H3"/>
    <mergeCell ref="C5:H5"/>
    <mergeCell ref="A5:A7"/>
    <mergeCell ref="B5:B7"/>
    <mergeCell ref="C6:C7"/>
    <mergeCell ref="D6:D7"/>
    <mergeCell ref="H6:H7"/>
  </mergeCells>
  <phoneticPr fontId="2" type="noConversion"/>
  <printOptions horizontalCentered="1"/>
  <pageMargins left="0.75" right="0.75" top="0.98" bottom="0.98" header="0.51" footer="0.51"/>
  <pageSetup paperSize="9" scale="92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9"/>
  <sheetViews>
    <sheetView workbookViewId="0">
      <selection activeCell="G16" sqref="G16"/>
    </sheetView>
  </sheetViews>
  <sheetFormatPr defaultColWidth="6.875" defaultRowHeight="12.75" customHeight="1"/>
  <cols>
    <col min="1" max="3" width="4.625" style="1" customWidth="1"/>
    <col min="4" max="4" width="12.75" style="1" customWidth="1"/>
    <col min="5" max="5" width="69.25" style="1" customWidth="1"/>
    <col min="6" max="8" width="14.75" style="1" customWidth="1"/>
    <col min="9" max="245" width="8" style="1" customWidth="1"/>
    <col min="246" max="16384" width="6.875" style="1"/>
  </cols>
  <sheetData>
    <row r="1" spans="1:245" ht="19.899999999999999" customHeight="1">
      <c r="A1" s="160" t="s">
        <v>151</v>
      </c>
      <c r="B1" s="160"/>
      <c r="C1" s="160"/>
    </row>
    <row r="2" spans="1:245" ht="20.100000000000001" customHeight="1">
      <c r="A2" s="2"/>
      <c r="B2" s="3"/>
      <c r="C2" s="3"/>
      <c r="D2" s="3"/>
      <c r="E2" s="3"/>
      <c r="F2" s="3"/>
      <c r="G2" s="3"/>
      <c r="H2" s="4" t="s">
        <v>152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</row>
    <row r="3" spans="1:245" ht="20.100000000000001" customHeight="1">
      <c r="A3" s="130" t="s">
        <v>153</v>
      </c>
      <c r="B3" s="130"/>
      <c r="C3" s="130"/>
      <c r="D3" s="130"/>
      <c r="E3" s="130"/>
      <c r="F3" s="130"/>
      <c r="G3" s="130"/>
      <c r="H3" s="130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</row>
    <row r="4" spans="1:245" ht="20.100000000000001" customHeight="1">
      <c r="A4" s="5" t="s">
        <v>146</v>
      </c>
      <c r="B4" s="5"/>
      <c r="C4" s="5"/>
      <c r="D4" s="5"/>
      <c r="E4" s="5"/>
      <c r="F4" s="6"/>
      <c r="G4" s="6"/>
      <c r="H4" s="7" t="s">
        <v>5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</row>
    <row r="5" spans="1:245" ht="20.100000000000001" customHeight="1">
      <c r="A5" s="8" t="s">
        <v>29</v>
      </c>
      <c r="B5" s="8"/>
      <c r="C5" s="8"/>
      <c r="D5" s="9"/>
      <c r="E5" s="10"/>
      <c r="F5" s="140" t="s">
        <v>154</v>
      </c>
      <c r="G5" s="140"/>
      <c r="H5" s="14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</row>
    <row r="6" spans="1:245" ht="20.100000000000001" customHeight="1">
      <c r="A6" s="11" t="s">
        <v>40</v>
      </c>
      <c r="B6" s="12"/>
      <c r="C6" s="13"/>
      <c r="D6" s="161" t="s">
        <v>41</v>
      </c>
      <c r="E6" s="138" t="s">
        <v>71</v>
      </c>
      <c r="F6" s="131" t="s">
        <v>30</v>
      </c>
      <c r="G6" s="131" t="s">
        <v>67</v>
      </c>
      <c r="H6" s="140" t="s">
        <v>68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</row>
    <row r="7" spans="1:245" ht="20.100000000000001" customHeight="1">
      <c r="A7" s="14" t="s">
        <v>50</v>
      </c>
      <c r="B7" s="15" t="s">
        <v>51</v>
      </c>
      <c r="C7" s="16" t="s">
        <v>52</v>
      </c>
      <c r="D7" s="166"/>
      <c r="E7" s="139"/>
      <c r="F7" s="132"/>
      <c r="G7" s="132"/>
      <c r="H7" s="141"/>
      <c r="I7" s="29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</row>
    <row r="8" spans="1:245" ht="24.6" customHeight="1">
      <c r="A8" s="17"/>
      <c r="B8" s="17"/>
      <c r="C8" s="17"/>
      <c r="D8" s="17"/>
      <c r="E8" s="17"/>
      <c r="F8" s="18"/>
      <c r="G8" s="19"/>
      <c r="H8" s="18"/>
      <c r="I8" s="2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</row>
    <row r="9" spans="1:245" ht="24.6" customHeight="1">
      <c r="A9" s="17"/>
      <c r="B9" s="17"/>
      <c r="C9" s="17"/>
      <c r="D9" s="17"/>
      <c r="E9" s="17"/>
      <c r="F9" s="18"/>
      <c r="G9" s="19"/>
      <c r="H9" s="18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</row>
    <row r="10" spans="1:245" ht="24.6" customHeight="1">
      <c r="A10" s="17"/>
      <c r="B10" s="17"/>
      <c r="C10" s="17"/>
      <c r="D10" s="17"/>
      <c r="E10" s="17"/>
      <c r="F10" s="18"/>
      <c r="G10" s="19"/>
      <c r="H10" s="1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</row>
    <row r="11" spans="1:245" ht="24.6" customHeight="1">
      <c r="A11" s="17"/>
      <c r="B11" s="17"/>
      <c r="C11" s="17"/>
      <c r="D11" s="17"/>
      <c r="E11" s="17"/>
      <c r="F11" s="18"/>
      <c r="G11" s="19"/>
      <c r="H11" s="18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</row>
    <row r="12" spans="1:245" ht="24.6" customHeight="1">
      <c r="A12" s="17"/>
      <c r="B12" s="17"/>
      <c r="C12" s="17"/>
      <c r="D12" s="17"/>
      <c r="E12" s="17"/>
      <c r="F12" s="18"/>
      <c r="G12" s="19"/>
      <c r="H12" s="18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</row>
    <row r="13" spans="1:245" ht="24.6" customHeight="1">
      <c r="A13" s="17"/>
      <c r="B13" s="17"/>
      <c r="C13" s="17"/>
      <c r="D13" s="17"/>
      <c r="E13" s="17"/>
      <c r="F13" s="18"/>
      <c r="G13" s="19"/>
      <c r="H13" s="18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</row>
    <row r="14" spans="1:245" ht="24.6" customHeight="1">
      <c r="A14" s="17"/>
      <c r="B14" s="17"/>
      <c r="C14" s="17"/>
      <c r="D14" s="17"/>
      <c r="E14" s="17"/>
      <c r="F14" s="18"/>
      <c r="G14" s="19"/>
      <c r="H14" s="18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</row>
    <row r="15" spans="1:245" ht="24.6" customHeight="1">
      <c r="A15" s="17"/>
      <c r="B15" s="17"/>
      <c r="C15" s="17"/>
      <c r="D15" s="17"/>
      <c r="E15" s="17"/>
      <c r="F15" s="18"/>
      <c r="G15" s="19"/>
      <c r="H15" s="18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</row>
    <row r="16" spans="1:245" ht="24.6" customHeight="1">
      <c r="A16" s="17"/>
      <c r="B16" s="17"/>
      <c r="C16" s="17"/>
      <c r="D16" s="17"/>
      <c r="E16" s="17"/>
      <c r="F16" s="18"/>
      <c r="G16" s="19"/>
      <c r="H16" s="18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</row>
    <row r="17" spans="1:245" ht="24.6" customHeight="1">
      <c r="A17" s="17"/>
      <c r="B17" s="17"/>
      <c r="C17" s="17"/>
      <c r="D17" s="17"/>
      <c r="E17" s="17"/>
      <c r="F17" s="18"/>
      <c r="G17" s="19"/>
      <c r="H17" s="18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</row>
    <row r="18" spans="1:245" ht="24.6" customHeight="1">
      <c r="A18" s="17"/>
      <c r="B18" s="17"/>
      <c r="C18" s="17"/>
      <c r="D18" s="17"/>
      <c r="E18" s="17"/>
      <c r="F18" s="18"/>
      <c r="G18" s="19"/>
      <c r="H18" s="18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</row>
    <row r="19" spans="1:245" ht="24.6" customHeight="1">
      <c r="A19" s="17"/>
      <c r="B19" s="17"/>
      <c r="C19" s="17"/>
      <c r="D19" s="17"/>
      <c r="E19" s="17"/>
      <c r="F19" s="18"/>
      <c r="G19" s="19"/>
      <c r="H19" s="18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</row>
    <row r="20" spans="1:245" ht="24.6" customHeight="1">
      <c r="A20" s="17"/>
      <c r="B20" s="17"/>
      <c r="C20" s="17"/>
      <c r="D20" s="17"/>
      <c r="E20" s="17"/>
      <c r="F20" s="18"/>
      <c r="G20" s="19"/>
      <c r="H20" s="18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</row>
    <row r="21" spans="1:245" ht="24.6" customHeight="1">
      <c r="A21" s="17"/>
      <c r="B21" s="17"/>
      <c r="C21" s="17"/>
      <c r="D21" s="17"/>
      <c r="E21" s="17"/>
      <c r="F21" s="18"/>
      <c r="G21" s="19"/>
      <c r="H21" s="18"/>
      <c r="I21" s="20"/>
      <c r="J21" s="3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</row>
    <row r="22" spans="1:245" ht="24.6" customHeight="1">
      <c r="A22" s="17"/>
      <c r="B22" s="17"/>
      <c r="C22" s="17"/>
      <c r="D22" s="17"/>
      <c r="E22" s="17"/>
      <c r="F22" s="18"/>
      <c r="G22" s="19"/>
      <c r="H22" s="18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</row>
    <row r="23" spans="1:245" ht="24.6" customHeight="1">
      <c r="A23" s="17"/>
      <c r="B23" s="17"/>
      <c r="C23" s="17"/>
      <c r="D23" s="17"/>
      <c r="E23" s="17"/>
      <c r="F23" s="18"/>
      <c r="G23" s="19"/>
      <c r="H23" s="18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</row>
    <row r="24" spans="1:245" ht="24.6" customHeight="1">
      <c r="A24" s="17"/>
      <c r="B24" s="17"/>
      <c r="C24" s="17"/>
      <c r="D24" s="17"/>
      <c r="E24" s="17"/>
      <c r="F24" s="18"/>
      <c r="G24" s="19"/>
      <c r="H24" s="18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</row>
    <row r="25" spans="1:245" ht="20.100000000000001" customHeight="1">
      <c r="A25" s="20"/>
      <c r="B25" s="20"/>
      <c r="C25" s="20"/>
      <c r="D25" s="21"/>
      <c r="E25" s="21"/>
      <c r="F25" s="21"/>
      <c r="G25" s="21"/>
      <c r="H25" s="2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</row>
    <row r="26" spans="1:245" ht="20.100000000000001" customHeight="1">
      <c r="A26" s="20"/>
      <c r="B26" s="20"/>
      <c r="C26" s="20"/>
      <c r="D26" s="20"/>
      <c r="E26" s="20"/>
      <c r="F26" s="20"/>
      <c r="G26" s="20"/>
      <c r="H26" s="21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</row>
    <row r="27" spans="1:245" ht="20.100000000000001" customHeight="1">
      <c r="A27" s="20"/>
      <c r="B27" s="20"/>
      <c r="C27" s="20"/>
      <c r="D27" s="21"/>
      <c r="E27" s="21"/>
      <c r="F27" s="21"/>
      <c r="G27" s="21"/>
      <c r="H27" s="21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</row>
    <row r="28" spans="1:245" ht="20.100000000000001" customHeight="1">
      <c r="A28" s="20"/>
      <c r="B28" s="20"/>
      <c r="C28" s="20"/>
      <c r="D28" s="21"/>
      <c r="E28" s="21"/>
      <c r="F28" s="21"/>
      <c r="G28" s="21"/>
      <c r="H28" s="2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</row>
    <row r="29" spans="1:245" ht="20.100000000000001" customHeight="1">
      <c r="A29" s="20"/>
      <c r="B29" s="20"/>
      <c r="C29" s="20"/>
      <c r="D29" s="20"/>
      <c r="E29" s="20"/>
      <c r="F29" s="20"/>
      <c r="G29" s="20"/>
      <c r="H29" s="2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</row>
    <row r="30" spans="1:245" ht="20.100000000000001" customHeight="1">
      <c r="A30" s="20"/>
      <c r="B30" s="20"/>
      <c r="C30" s="20"/>
      <c r="D30" s="21"/>
      <c r="E30" s="21"/>
      <c r="F30" s="21"/>
      <c r="G30" s="21"/>
      <c r="H30" s="21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</row>
    <row r="31" spans="1:245" ht="20.100000000000001" customHeight="1">
      <c r="A31" s="20"/>
      <c r="B31" s="20"/>
      <c r="C31" s="20"/>
      <c r="D31" s="21"/>
      <c r="E31" s="21"/>
      <c r="F31" s="21"/>
      <c r="G31" s="21"/>
      <c r="H31" s="21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</row>
    <row r="32" spans="1:245" ht="20.100000000000001" customHeight="1">
      <c r="A32" s="20"/>
      <c r="B32" s="20"/>
      <c r="C32" s="20"/>
      <c r="D32" s="20"/>
      <c r="E32" s="20"/>
      <c r="F32" s="20"/>
      <c r="G32" s="20"/>
      <c r="H32" s="21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</row>
    <row r="33" spans="1:245" ht="20.100000000000001" customHeight="1">
      <c r="A33" s="20"/>
      <c r="B33" s="20"/>
      <c r="C33" s="20"/>
      <c r="D33" s="20"/>
      <c r="E33" s="22"/>
      <c r="F33" s="22"/>
      <c r="G33" s="22"/>
      <c r="H33" s="21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</row>
    <row r="34" spans="1:245" ht="20.100000000000001" customHeight="1">
      <c r="A34" s="20"/>
      <c r="B34" s="20"/>
      <c r="C34" s="20"/>
      <c r="D34" s="20"/>
      <c r="E34" s="22"/>
      <c r="F34" s="22"/>
      <c r="G34" s="22"/>
      <c r="H34" s="21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</row>
    <row r="35" spans="1:245" ht="20.100000000000001" customHeight="1">
      <c r="A35" s="20"/>
      <c r="B35" s="20"/>
      <c r="C35" s="20"/>
      <c r="D35" s="20"/>
      <c r="E35" s="20"/>
      <c r="F35" s="20"/>
      <c r="G35" s="20"/>
      <c r="H35" s="21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</row>
    <row r="36" spans="1:245" ht="20.100000000000001" customHeight="1">
      <c r="A36" s="20"/>
      <c r="B36" s="20"/>
      <c r="C36" s="20"/>
      <c r="D36" s="20"/>
      <c r="E36" s="23"/>
      <c r="F36" s="23"/>
      <c r="G36" s="23"/>
      <c r="H36" s="21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</row>
    <row r="37" spans="1:245" ht="20.100000000000001" customHeight="1">
      <c r="A37" s="24"/>
      <c r="B37" s="24"/>
      <c r="C37" s="24"/>
      <c r="D37" s="24"/>
      <c r="E37" s="25"/>
      <c r="F37" s="25"/>
      <c r="G37" s="2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</row>
    <row r="38" spans="1:245" ht="20.100000000000001" customHeight="1">
      <c r="A38" s="26"/>
      <c r="B38" s="26"/>
      <c r="C38" s="26"/>
      <c r="D38" s="26"/>
      <c r="E38" s="26"/>
      <c r="F38" s="26"/>
      <c r="G38" s="26"/>
      <c r="H38" s="27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</row>
    <row r="39" spans="1:245" ht="20.100000000000001" customHeight="1">
      <c r="A39" s="24"/>
      <c r="B39" s="24"/>
      <c r="C39" s="24"/>
      <c r="D39" s="24"/>
      <c r="E39" s="24"/>
      <c r="F39" s="24"/>
      <c r="G39" s="24"/>
      <c r="H39" s="27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</row>
    <row r="40" spans="1:245" ht="20.100000000000001" customHeight="1">
      <c r="A40" s="28"/>
      <c r="B40" s="28"/>
      <c r="C40" s="28"/>
      <c r="D40" s="28"/>
      <c r="E40" s="28"/>
      <c r="F40" s="24"/>
      <c r="G40" s="24"/>
      <c r="H40" s="27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</row>
    <row r="41" spans="1:245" ht="20.100000000000001" customHeight="1">
      <c r="A41" s="28"/>
      <c r="B41" s="28"/>
      <c r="C41" s="28"/>
      <c r="D41" s="28"/>
      <c r="E41" s="28"/>
      <c r="F41" s="24"/>
      <c r="G41" s="24"/>
      <c r="H41" s="27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</row>
    <row r="42" spans="1:245" ht="20.100000000000001" customHeight="1">
      <c r="A42" s="28"/>
      <c r="B42" s="28"/>
      <c r="C42" s="28"/>
      <c r="D42" s="28"/>
      <c r="E42" s="28"/>
      <c r="F42" s="24"/>
      <c r="G42" s="24"/>
      <c r="H42" s="27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</row>
    <row r="43" spans="1:245" ht="20.100000000000001" customHeight="1">
      <c r="A43" s="28"/>
      <c r="B43" s="28"/>
      <c r="C43" s="28"/>
      <c r="D43" s="28"/>
      <c r="E43" s="28"/>
      <c r="F43" s="24"/>
      <c r="G43" s="24"/>
      <c r="H43" s="27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</row>
    <row r="44" spans="1:245" ht="20.100000000000001" customHeight="1">
      <c r="A44" s="28"/>
      <c r="B44" s="28"/>
      <c r="C44" s="28"/>
      <c r="D44" s="28"/>
      <c r="E44" s="28"/>
      <c r="F44" s="24"/>
      <c r="G44" s="24"/>
      <c r="H44" s="27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</row>
    <row r="45" spans="1:245" ht="20.100000000000001" customHeight="1">
      <c r="A45" s="28"/>
      <c r="B45" s="28"/>
      <c r="C45" s="28"/>
      <c r="D45" s="28"/>
      <c r="E45" s="28"/>
      <c r="F45" s="24"/>
      <c r="G45" s="24"/>
      <c r="H45" s="27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</row>
    <row r="46" spans="1:245" ht="20.100000000000001" customHeight="1">
      <c r="A46" s="28"/>
      <c r="B46" s="28"/>
      <c r="C46" s="28"/>
      <c r="D46" s="28"/>
      <c r="E46" s="28"/>
      <c r="F46" s="24"/>
      <c r="G46" s="24"/>
      <c r="H46" s="27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</row>
    <row r="47" spans="1:245" ht="20.100000000000001" customHeight="1">
      <c r="A47" s="28"/>
      <c r="B47" s="28"/>
      <c r="C47" s="28"/>
      <c r="D47" s="28"/>
      <c r="E47" s="28"/>
      <c r="F47" s="24"/>
      <c r="G47" s="24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</row>
    <row r="48" spans="1:245" ht="20.100000000000001" customHeight="1">
      <c r="A48" s="28"/>
      <c r="B48" s="28"/>
      <c r="C48" s="28"/>
      <c r="D48" s="28"/>
      <c r="E48" s="28"/>
      <c r="F48" s="24"/>
      <c r="G48" s="24"/>
      <c r="H48" s="27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</row>
    <row r="49" spans="1:245" ht="20.100000000000001" customHeight="1">
      <c r="A49" s="28"/>
      <c r="B49" s="28"/>
      <c r="C49" s="28"/>
      <c r="D49" s="28"/>
      <c r="E49" s="28"/>
      <c r="F49" s="24"/>
      <c r="G49" s="24"/>
      <c r="H49" s="27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honeticPr fontId="2" type="noConversion"/>
  <pageMargins left="0.75" right="0.75" top="0.98" bottom="0.98" header="0.51" footer="0.51"/>
  <pageSetup paperSize="9" scale="8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5"/>
  <sheetViews>
    <sheetView workbookViewId="0">
      <selection activeCell="D7" sqref="D7:D23"/>
    </sheetView>
  </sheetViews>
  <sheetFormatPr defaultColWidth="6.5" defaultRowHeight="20.25" customHeight="1"/>
  <cols>
    <col min="1" max="1" width="40.125" style="1" customWidth="1"/>
    <col min="2" max="2" width="25.125" style="1" customWidth="1"/>
    <col min="3" max="3" width="40.125" style="1" customWidth="1"/>
    <col min="4" max="4" width="25.125" style="1" customWidth="1"/>
    <col min="5" max="16384" width="6.5" style="1"/>
  </cols>
  <sheetData>
    <row r="1" spans="1:28" ht="20.25" customHeight="1">
      <c r="A1" s="113" t="s">
        <v>2</v>
      </c>
    </row>
    <row r="2" spans="1:28" ht="20.25" customHeight="1">
      <c r="A2" s="67"/>
      <c r="B2" s="67"/>
      <c r="C2" s="67"/>
      <c r="D2" s="34" t="s">
        <v>3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28" ht="20.25" customHeight="1">
      <c r="A3" s="130" t="s">
        <v>4</v>
      </c>
      <c r="B3" s="130"/>
      <c r="C3" s="130"/>
      <c r="D3" s="130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20.25" customHeight="1">
      <c r="A4" s="68"/>
      <c r="B4" s="68"/>
      <c r="C4" s="32"/>
      <c r="D4" s="7" t="s">
        <v>5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</row>
    <row r="5" spans="1:28" ht="25.9" customHeight="1">
      <c r="A5" s="69" t="s">
        <v>6</v>
      </c>
      <c r="B5" s="69"/>
      <c r="C5" s="69" t="s">
        <v>7</v>
      </c>
      <c r="D5" s="69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ht="25.9" customHeight="1">
      <c r="A6" s="85" t="s">
        <v>8</v>
      </c>
      <c r="B6" s="85" t="s">
        <v>9</v>
      </c>
      <c r="C6" s="85" t="s">
        <v>8</v>
      </c>
      <c r="D6" s="114" t="s">
        <v>9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ht="25.9" customHeight="1">
      <c r="A7" s="83" t="s">
        <v>10</v>
      </c>
      <c r="B7" s="60">
        <v>6900</v>
      </c>
      <c r="C7" s="83" t="s">
        <v>11</v>
      </c>
      <c r="D7" s="60">
        <v>896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</row>
    <row r="8" spans="1:28" ht="25.9" customHeight="1">
      <c r="A8" s="83" t="s">
        <v>12</v>
      </c>
      <c r="B8" s="78"/>
      <c r="C8" s="83" t="s">
        <v>157</v>
      </c>
      <c r="D8" s="60">
        <v>3040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</row>
    <row r="9" spans="1:28" ht="25.9" customHeight="1">
      <c r="A9" s="83" t="s">
        <v>13</v>
      </c>
      <c r="B9" s="78"/>
      <c r="C9" s="83" t="s">
        <v>158</v>
      </c>
      <c r="D9" s="60">
        <v>17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</row>
    <row r="10" spans="1:28" ht="25.9" customHeight="1">
      <c r="A10" s="83" t="s">
        <v>14</v>
      </c>
      <c r="B10" s="78"/>
      <c r="C10" s="83" t="s">
        <v>159</v>
      </c>
      <c r="D10" s="60">
        <v>185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ht="25.9" customHeight="1">
      <c r="A11" s="83" t="s">
        <v>15</v>
      </c>
      <c r="B11" s="78"/>
      <c r="C11" s="83" t="s">
        <v>160</v>
      </c>
      <c r="D11" s="60">
        <v>531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</row>
    <row r="12" spans="1:28" ht="25.9" customHeight="1">
      <c r="A12" s="83" t="s">
        <v>16</v>
      </c>
      <c r="B12" s="78"/>
      <c r="C12" s="83" t="s">
        <v>161</v>
      </c>
      <c r="D12" s="60">
        <v>407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</row>
    <row r="13" spans="1:28" ht="25.9" customHeight="1">
      <c r="A13" s="83"/>
      <c r="B13" s="78"/>
      <c r="C13" s="83" t="s">
        <v>162</v>
      </c>
      <c r="D13" s="60">
        <v>410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1:28" ht="25.9" customHeight="1">
      <c r="A14" s="83"/>
      <c r="B14" s="78"/>
      <c r="C14" s="83" t="s">
        <v>163</v>
      </c>
      <c r="D14" s="60">
        <v>934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</row>
    <row r="15" spans="1:28" s="121" customFormat="1" ht="25.9" customHeight="1">
      <c r="A15" s="83"/>
      <c r="B15" s="78"/>
      <c r="C15" s="83" t="s">
        <v>164</v>
      </c>
      <c r="D15" s="60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</row>
    <row r="16" spans="1:28" s="121" customFormat="1" ht="25.9" customHeight="1">
      <c r="A16" s="83"/>
      <c r="B16" s="78"/>
      <c r="C16" s="83" t="s">
        <v>165</v>
      </c>
      <c r="D16" s="60">
        <v>220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</row>
    <row r="17" spans="1:28" s="121" customFormat="1" ht="25.9" customHeight="1">
      <c r="A17" s="83"/>
      <c r="B17" s="78"/>
      <c r="C17" s="83" t="s">
        <v>166</v>
      </c>
      <c r="D17" s="60">
        <v>260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</row>
    <row r="18" spans="1:28" s="121" customFormat="1" ht="25.9" customHeight="1">
      <c r="A18" s="83"/>
      <c r="B18" s="78"/>
      <c r="C18" s="83"/>
      <c r="D18" s="60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</row>
    <row r="19" spans="1:28" ht="25.9" customHeight="1">
      <c r="A19" s="85" t="s">
        <v>17</v>
      </c>
      <c r="B19" s="60">
        <v>6900</v>
      </c>
      <c r="C19" s="85" t="s">
        <v>18</v>
      </c>
      <c r="D19" s="60">
        <v>6900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</row>
    <row r="20" spans="1:28" ht="25.9" customHeight="1">
      <c r="A20" s="83" t="s">
        <v>19</v>
      </c>
      <c r="B20" s="78"/>
      <c r="C20" s="83" t="s">
        <v>20</v>
      </c>
      <c r="D20" s="60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</row>
    <row r="21" spans="1:28" ht="25.9" customHeight="1">
      <c r="A21" s="83" t="s">
        <v>21</v>
      </c>
      <c r="B21" s="78"/>
      <c r="C21" s="83" t="s">
        <v>22</v>
      </c>
      <c r="D21" s="60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</row>
    <row r="22" spans="1:28" ht="25.9" customHeight="1">
      <c r="A22" s="83"/>
      <c r="B22" s="78"/>
      <c r="C22" s="83" t="s">
        <v>23</v>
      </c>
      <c r="D22" s="60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</row>
    <row r="23" spans="1:28" ht="25.9" customHeight="1">
      <c r="A23" s="83"/>
      <c r="B23" s="88"/>
      <c r="C23" s="83"/>
      <c r="D23" s="60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</row>
    <row r="24" spans="1:28" ht="25.9" customHeight="1">
      <c r="A24" s="85" t="s">
        <v>24</v>
      </c>
      <c r="B24" s="60">
        <v>6900</v>
      </c>
      <c r="C24" s="85" t="s">
        <v>25</v>
      </c>
      <c r="D24" s="60">
        <v>6900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 ht="20.25" customHeight="1">
      <c r="A25" s="91"/>
      <c r="B25" s="92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</row>
  </sheetData>
  <mergeCells count="1">
    <mergeCell ref="A3:D3"/>
  </mergeCells>
  <phoneticPr fontId="2" type="noConversion"/>
  <printOptions horizontalCentered="1"/>
  <pageMargins left="0.75" right="0.75" top="0.98" bottom="0.98" header="0.51" footer="0.51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0"/>
  <sheetViews>
    <sheetView topLeftCell="A19" workbookViewId="0">
      <selection activeCell="L37" sqref="L37"/>
    </sheetView>
  </sheetViews>
  <sheetFormatPr defaultColWidth="6.875" defaultRowHeight="12.75" customHeight="1"/>
  <cols>
    <col min="1" max="3" width="3.875" style="1" customWidth="1"/>
    <col min="4" max="4" width="6.875" style="1" customWidth="1"/>
    <col min="5" max="5" width="31" style="1" customWidth="1"/>
    <col min="6" max="9" width="10" style="1" customWidth="1"/>
    <col min="10" max="10" width="19.625" style="1" customWidth="1"/>
    <col min="11" max="14" width="9.125" style="1" customWidth="1"/>
    <col min="15" max="15" width="8.875" style="1" customWidth="1"/>
    <col min="16" max="17" width="8" style="1" customWidth="1"/>
    <col min="18" max="18" width="9.125" style="1" customWidth="1"/>
    <col min="19" max="19" width="7.375" style="1" customWidth="1"/>
    <col min="20" max="20" width="8" style="1" customWidth="1"/>
    <col min="21" max="16384" width="6.875" style="1"/>
  </cols>
  <sheetData>
    <row r="1" spans="1:20" ht="27" customHeight="1">
      <c r="A1" s="137" t="s">
        <v>26</v>
      </c>
      <c r="B1" s="137"/>
      <c r="C1" s="137"/>
      <c r="D1" s="137"/>
    </row>
    <row r="2" spans="1:20" ht="20.100000000000001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11"/>
      <c r="T2" s="112" t="s">
        <v>27</v>
      </c>
    </row>
    <row r="3" spans="1:20" ht="20.100000000000001" customHeight="1">
      <c r="A3" s="130" t="s">
        <v>28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1:20" ht="20.100000000000001" customHeight="1">
      <c r="A4" s="5"/>
      <c r="B4" s="5"/>
      <c r="C4" s="5"/>
      <c r="D4" s="5"/>
      <c r="E4" s="5"/>
      <c r="F4" s="35"/>
      <c r="G4" s="35"/>
      <c r="H4" s="35"/>
      <c r="I4" s="35"/>
      <c r="J4" s="63"/>
      <c r="K4" s="63"/>
      <c r="L4" s="63"/>
      <c r="M4" s="63"/>
      <c r="N4" s="63"/>
      <c r="O4" s="63"/>
      <c r="P4" s="63"/>
      <c r="Q4" s="63"/>
      <c r="R4" s="63"/>
      <c r="S4" s="24"/>
      <c r="T4" s="7" t="s">
        <v>5</v>
      </c>
    </row>
    <row r="5" spans="1:20" ht="20.100000000000001" customHeight="1">
      <c r="A5" s="8" t="s">
        <v>29</v>
      </c>
      <c r="B5" s="8"/>
      <c r="C5" s="8"/>
      <c r="D5" s="9"/>
      <c r="E5" s="10"/>
      <c r="F5" s="131" t="s">
        <v>30</v>
      </c>
      <c r="G5" s="140" t="s">
        <v>31</v>
      </c>
      <c r="H5" s="131" t="s">
        <v>32</v>
      </c>
      <c r="I5" s="131" t="s">
        <v>33</v>
      </c>
      <c r="J5" s="131" t="s">
        <v>34</v>
      </c>
      <c r="K5" s="131" t="s">
        <v>35</v>
      </c>
      <c r="L5" s="131"/>
      <c r="M5" s="135" t="s">
        <v>36</v>
      </c>
      <c r="N5" s="12" t="s">
        <v>37</v>
      </c>
      <c r="O5" s="110"/>
      <c r="P5" s="110"/>
      <c r="Q5" s="110"/>
      <c r="R5" s="110"/>
      <c r="S5" s="131" t="s">
        <v>38</v>
      </c>
      <c r="T5" s="131" t="s">
        <v>39</v>
      </c>
    </row>
    <row r="6" spans="1:20" ht="20.100000000000001" customHeight="1">
      <c r="A6" s="11" t="s">
        <v>40</v>
      </c>
      <c r="B6" s="11"/>
      <c r="C6" s="109"/>
      <c r="D6" s="138" t="s">
        <v>41</v>
      </c>
      <c r="E6" s="138" t="s">
        <v>42</v>
      </c>
      <c r="F6" s="131"/>
      <c r="G6" s="140"/>
      <c r="H6" s="131"/>
      <c r="I6" s="131"/>
      <c r="J6" s="131"/>
      <c r="K6" s="133" t="s">
        <v>43</v>
      </c>
      <c r="L6" s="131" t="s">
        <v>44</v>
      </c>
      <c r="M6" s="135"/>
      <c r="N6" s="131" t="s">
        <v>45</v>
      </c>
      <c r="O6" s="131" t="s">
        <v>46</v>
      </c>
      <c r="P6" s="131" t="s">
        <v>47</v>
      </c>
      <c r="Q6" s="131" t="s">
        <v>48</v>
      </c>
      <c r="R6" s="131" t="s">
        <v>49</v>
      </c>
      <c r="S6" s="131"/>
      <c r="T6" s="131"/>
    </row>
    <row r="7" spans="1:20" ht="30.75" customHeight="1">
      <c r="A7" s="15" t="s">
        <v>50</v>
      </c>
      <c r="B7" s="14" t="s">
        <v>51</v>
      </c>
      <c r="C7" s="16" t="s">
        <v>52</v>
      </c>
      <c r="D7" s="139"/>
      <c r="E7" s="139"/>
      <c r="F7" s="132"/>
      <c r="G7" s="141"/>
      <c r="H7" s="132"/>
      <c r="I7" s="132"/>
      <c r="J7" s="132"/>
      <c r="K7" s="134"/>
      <c r="L7" s="132"/>
      <c r="M7" s="136"/>
      <c r="N7" s="132"/>
      <c r="O7" s="132"/>
      <c r="P7" s="132"/>
      <c r="Q7" s="132"/>
      <c r="R7" s="132"/>
      <c r="S7" s="132"/>
      <c r="T7" s="132"/>
    </row>
    <row r="8" spans="1:20" ht="23.45" customHeight="1">
      <c r="A8" s="105"/>
      <c r="B8" s="105"/>
      <c r="C8" s="105"/>
      <c r="D8" s="64" t="s">
        <v>170</v>
      </c>
      <c r="E8" s="65" t="s">
        <v>30</v>
      </c>
      <c r="F8" s="60">
        <v>6900</v>
      </c>
      <c r="G8" s="54"/>
      <c r="H8" s="60">
        <v>6900</v>
      </c>
      <c r="I8" s="54"/>
      <c r="J8" s="18"/>
      <c r="K8" s="19"/>
      <c r="L8" s="54"/>
      <c r="M8" s="18"/>
      <c r="N8" s="19"/>
      <c r="O8" s="54"/>
      <c r="P8" s="54"/>
      <c r="Q8" s="54"/>
      <c r="R8" s="18"/>
      <c r="S8" s="19"/>
      <c r="T8" s="18"/>
    </row>
    <row r="9" spans="1:20" ht="24.95" customHeight="1">
      <c r="A9" s="173" t="s">
        <v>53</v>
      </c>
      <c r="B9" s="174"/>
      <c r="C9" s="175"/>
      <c r="D9" s="64" t="s">
        <v>170</v>
      </c>
      <c r="E9" s="61" t="s">
        <v>54</v>
      </c>
      <c r="F9" s="62">
        <f>SUM(F11:F12)</f>
        <v>896</v>
      </c>
      <c r="G9" s="54"/>
      <c r="H9" s="62">
        <f>SUM(H11:H12)</f>
        <v>896</v>
      </c>
      <c r="I9" s="54"/>
      <c r="J9" s="18"/>
      <c r="K9" s="19"/>
      <c r="L9" s="54"/>
      <c r="M9" s="18"/>
      <c r="N9" s="19"/>
      <c r="O9" s="54"/>
      <c r="P9" s="54"/>
      <c r="Q9" s="54"/>
      <c r="R9" s="18"/>
      <c r="S9" s="19"/>
      <c r="T9" s="18"/>
    </row>
    <row r="10" spans="1:20" ht="24.95" customHeight="1">
      <c r="A10" s="173" t="s">
        <v>190</v>
      </c>
      <c r="B10" s="174"/>
      <c r="C10" s="175"/>
      <c r="D10" s="64" t="s">
        <v>170</v>
      </c>
      <c r="E10" s="61" t="s">
        <v>55</v>
      </c>
      <c r="F10" s="62">
        <v>896</v>
      </c>
      <c r="G10" s="54"/>
      <c r="H10" s="62">
        <v>896</v>
      </c>
      <c r="I10" s="54"/>
      <c r="J10" s="124"/>
      <c r="K10" s="123"/>
      <c r="L10" s="54"/>
      <c r="M10" s="18"/>
      <c r="N10" s="19"/>
      <c r="O10" s="54"/>
      <c r="P10" s="54"/>
      <c r="Q10" s="54"/>
      <c r="R10" s="18"/>
      <c r="S10" s="19"/>
      <c r="T10" s="18"/>
    </row>
    <row r="11" spans="1:20" ht="24.95" customHeight="1">
      <c r="A11" s="173" t="s">
        <v>171</v>
      </c>
      <c r="B11" s="174"/>
      <c r="C11" s="175"/>
      <c r="D11" s="64" t="s">
        <v>170</v>
      </c>
      <c r="E11" s="61" t="s">
        <v>56</v>
      </c>
      <c r="F11" s="62">
        <v>780</v>
      </c>
      <c r="G11" s="62"/>
      <c r="H11" s="62">
        <v>780</v>
      </c>
      <c r="I11" s="54"/>
      <c r="J11" s="125"/>
      <c r="K11" s="123"/>
      <c r="L11" s="54"/>
      <c r="M11" s="18"/>
      <c r="N11" s="19"/>
      <c r="O11" s="54"/>
      <c r="P11" s="54"/>
      <c r="Q11" s="54"/>
      <c r="R11" s="18"/>
      <c r="S11" s="19"/>
      <c r="T11" s="18"/>
    </row>
    <row r="12" spans="1:20" s="122" customFormat="1" ht="24.95" customHeight="1">
      <c r="A12" s="173" t="s">
        <v>191</v>
      </c>
      <c r="B12" s="174"/>
      <c r="C12" s="175"/>
      <c r="D12" s="64" t="s">
        <v>170</v>
      </c>
      <c r="E12" s="61" t="s">
        <v>192</v>
      </c>
      <c r="F12" s="62">
        <v>116</v>
      </c>
      <c r="G12" s="62"/>
      <c r="H12" s="62">
        <v>116</v>
      </c>
      <c r="I12" s="54"/>
      <c r="J12" s="125"/>
      <c r="K12" s="123"/>
      <c r="L12" s="54"/>
      <c r="M12" s="18"/>
      <c r="N12" s="19"/>
      <c r="O12" s="54"/>
      <c r="P12" s="54"/>
      <c r="Q12" s="54"/>
      <c r="R12" s="18"/>
      <c r="S12" s="19"/>
      <c r="T12" s="18"/>
    </row>
    <row r="13" spans="1:20" ht="24.95" customHeight="1">
      <c r="A13" s="173" t="s">
        <v>57</v>
      </c>
      <c r="B13" s="174"/>
      <c r="C13" s="175"/>
      <c r="D13" s="64" t="s">
        <v>170</v>
      </c>
      <c r="E13" s="61" t="s">
        <v>58</v>
      </c>
      <c r="F13" s="62">
        <v>3040</v>
      </c>
      <c r="G13" s="62"/>
      <c r="H13" s="62">
        <v>3040</v>
      </c>
      <c r="I13" s="54"/>
      <c r="J13" s="126"/>
      <c r="K13" s="123"/>
      <c r="L13" s="54"/>
      <c r="M13" s="18"/>
      <c r="N13" s="19"/>
      <c r="O13" s="54"/>
      <c r="P13" s="54"/>
      <c r="Q13" s="54"/>
      <c r="R13" s="18"/>
      <c r="S13" s="19"/>
      <c r="T13" s="18"/>
    </row>
    <row r="14" spans="1:20" ht="24.95" customHeight="1">
      <c r="A14" s="173" t="s">
        <v>172</v>
      </c>
      <c r="B14" s="174"/>
      <c r="C14" s="175"/>
      <c r="D14" s="64" t="s">
        <v>170</v>
      </c>
      <c r="E14" s="61" t="s">
        <v>59</v>
      </c>
      <c r="F14" s="62">
        <v>3040</v>
      </c>
      <c r="G14" s="62"/>
      <c r="H14" s="62">
        <v>3040</v>
      </c>
      <c r="I14" s="54"/>
      <c r="J14" s="54"/>
      <c r="K14" s="18"/>
      <c r="L14" s="19"/>
      <c r="M14" s="54"/>
      <c r="N14" s="54"/>
      <c r="O14" s="54"/>
      <c r="P14" s="18"/>
      <c r="Q14" s="19"/>
      <c r="R14" s="18"/>
      <c r="S14" s="65"/>
      <c r="T14" s="65"/>
    </row>
    <row r="15" spans="1:20" ht="24.95" customHeight="1">
      <c r="A15" s="173" t="s">
        <v>173</v>
      </c>
      <c r="B15" s="174"/>
      <c r="C15" s="175"/>
      <c r="D15" s="64" t="s">
        <v>170</v>
      </c>
      <c r="E15" s="61" t="s">
        <v>60</v>
      </c>
      <c r="F15" s="62">
        <v>150</v>
      </c>
      <c r="G15" s="62"/>
      <c r="H15" s="62">
        <v>150</v>
      </c>
      <c r="I15" s="54"/>
      <c r="J15" s="54"/>
      <c r="K15" s="18"/>
      <c r="L15" s="19"/>
      <c r="M15" s="54"/>
      <c r="N15" s="54"/>
      <c r="O15" s="54"/>
      <c r="P15" s="18"/>
      <c r="Q15" s="19"/>
      <c r="R15" s="18"/>
      <c r="S15" s="65"/>
      <c r="T15" s="65"/>
    </row>
    <row r="16" spans="1:20" ht="24.95" customHeight="1">
      <c r="A16" s="173" t="s">
        <v>174</v>
      </c>
      <c r="B16" s="174"/>
      <c r="C16" s="175"/>
      <c r="D16" s="64" t="s">
        <v>170</v>
      </c>
      <c r="E16" s="61" t="s">
        <v>61</v>
      </c>
      <c r="F16" s="62">
        <v>1840</v>
      </c>
      <c r="G16" s="62"/>
      <c r="H16" s="62">
        <v>1840</v>
      </c>
      <c r="I16" s="54"/>
      <c r="J16" s="54"/>
      <c r="K16" s="18"/>
      <c r="L16" s="19"/>
      <c r="M16" s="54"/>
      <c r="N16" s="54"/>
      <c r="O16" s="54"/>
      <c r="P16" s="18"/>
      <c r="Q16" s="19"/>
      <c r="R16" s="18"/>
      <c r="S16" s="65"/>
      <c r="T16" s="65"/>
    </row>
    <row r="17" spans="1:20" ht="24.95" customHeight="1">
      <c r="A17" s="173" t="s">
        <v>175</v>
      </c>
      <c r="B17" s="174"/>
      <c r="C17" s="175"/>
      <c r="D17" s="64" t="s">
        <v>170</v>
      </c>
      <c r="E17" s="61" t="s">
        <v>62</v>
      </c>
      <c r="F17" s="62">
        <v>1050</v>
      </c>
      <c r="G17" s="62"/>
      <c r="H17" s="62">
        <v>1050</v>
      </c>
      <c r="I17" s="54"/>
      <c r="J17" s="126"/>
      <c r="K17" s="123"/>
      <c r="L17" s="54"/>
      <c r="M17" s="18"/>
      <c r="N17" s="19"/>
      <c r="O17" s="54"/>
      <c r="P17" s="54"/>
      <c r="Q17" s="54"/>
      <c r="R17" s="18"/>
      <c r="S17" s="18"/>
      <c r="T17" s="18"/>
    </row>
    <row r="18" spans="1:20" s="122" customFormat="1" ht="24.95" customHeight="1">
      <c r="A18" s="173" t="s">
        <v>168</v>
      </c>
      <c r="B18" s="174"/>
      <c r="C18" s="175"/>
      <c r="D18" s="64" t="s">
        <v>170</v>
      </c>
      <c r="E18" s="61" t="s">
        <v>167</v>
      </c>
      <c r="F18" s="62">
        <v>17</v>
      </c>
      <c r="G18" s="62"/>
      <c r="H18" s="62">
        <v>17</v>
      </c>
      <c r="I18" s="54"/>
      <c r="J18" s="126"/>
      <c r="K18" s="123"/>
      <c r="L18" s="54"/>
      <c r="M18" s="18"/>
      <c r="N18" s="19"/>
      <c r="O18" s="54"/>
      <c r="P18" s="54"/>
      <c r="Q18" s="54"/>
      <c r="R18" s="18"/>
      <c r="S18" s="19"/>
      <c r="T18" s="18"/>
    </row>
    <row r="19" spans="1:20" s="122" customFormat="1" ht="24.95" customHeight="1">
      <c r="A19" s="173" t="s">
        <v>193</v>
      </c>
      <c r="B19" s="174"/>
      <c r="C19" s="175"/>
      <c r="D19" s="64" t="s">
        <v>170</v>
      </c>
      <c r="E19" s="61" t="s">
        <v>194</v>
      </c>
      <c r="F19" s="62">
        <v>17</v>
      </c>
      <c r="G19" s="62"/>
      <c r="H19" s="62">
        <v>17</v>
      </c>
      <c r="I19" s="54"/>
      <c r="J19" s="126"/>
      <c r="K19" s="123"/>
      <c r="L19" s="54"/>
      <c r="M19" s="18"/>
      <c r="N19" s="19"/>
      <c r="O19" s="54"/>
      <c r="P19" s="54"/>
      <c r="Q19" s="54"/>
      <c r="R19" s="18"/>
      <c r="S19" s="19"/>
      <c r="T19" s="18"/>
    </row>
    <row r="20" spans="1:20" s="122" customFormat="1" ht="24.95" customHeight="1">
      <c r="A20" s="173" t="s">
        <v>176</v>
      </c>
      <c r="B20" s="174"/>
      <c r="C20" s="175"/>
      <c r="D20" s="64" t="s">
        <v>170</v>
      </c>
      <c r="E20" s="61" t="s">
        <v>195</v>
      </c>
      <c r="F20" s="62">
        <v>17</v>
      </c>
      <c r="G20" s="62"/>
      <c r="H20" s="62">
        <v>17</v>
      </c>
      <c r="I20" s="54"/>
      <c r="J20" s="126"/>
      <c r="K20" s="123"/>
      <c r="L20" s="54"/>
      <c r="M20" s="18"/>
      <c r="N20" s="19"/>
      <c r="O20" s="54"/>
      <c r="P20" s="54"/>
      <c r="Q20" s="54"/>
      <c r="R20" s="18"/>
      <c r="S20" s="19"/>
      <c r="T20" s="18"/>
    </row>
    <row r="21" spans="1:20" ht="24.95" customHeight="1">
      <c r="A21" s="173" t="s">
        <v>177</v>
      </c>
      <c r="B21" s="174"/>
      <c r="C21" s="175"/>
      <c r="D21" s="64" t="s">
        <v>170</v>
      </c>
      <c r="E21" s="61" t="s">
        <v>169</v>
      </c>
      <c r="F21" s="62">
        <v>185</v>
      </c>
      <c r="G21" s="62"/>
      <c r="H21" s="62">
        <v>185</v>
      </c>
      <c r="I21" s="54"/>
      <c r="J21" s="126"/>
      <c r="K21" s="123"/>
      <c r="L21" s="54"/>
      <c r="M21" s="18"/>
      <c r="N21" s="19"/>
      <c r="O21" s="54"/>
      <c r="P21" s="54"/>
      <c r="Q21" s="54"/>
      <c r="R21" s="18"/>
      <c r="S21" s="19"/>
      <c r="T21" s="18"/>
    </row>
    <row r="22" spans="1:20" ht="24.95" customHeight="1">
      <c r="A22" s="173" t="s">
        <v>178</v>
      </c>
      <c r="B22" s="174"/>
      <c r="C22" s="175"/>
      <c r="D22" s="64" t="s">
        <v>170</v>
      </c>
      <c r="E22" s="61" t="s">
        <v>184</v>
      </c>
      <c r="F22" s="62">
        <v>14</v>
      </c>
      <c r="G22" s="62"/>
      <c r="H22" s="62">
        <v>14</v>
      </c>
      <c r="I22" s="54"/>
      <c r="J22" s="126"/>
      <c r="K22" s="123"/>
      <c r="L22" s="54"/>
      <c r="M22" s="18"/>
      <c r="N22" s="19"/>
      <c r="O22" s="54"/>
      <c r="P22" s="54"/>
      <c r="Q22" s="54"/>
      <c r="R22" s="18"/>
      <c r="S22" s="19"/>
      <c r="T22" s="18"/>
    </row>
    <row r="23" spans="1:20" s="122" customFormat="1" ht="24.95" customHeight="1">
      <c r="A23" s="169" t="s">
        <v>196</v>
      </c>
      <c r="B23" s="170"/>
      <c r="C23" s="171"/>
      <c r="D23" s="64" t="s">
        <v>170</v>
      </c>
      <c r="E23" s="61" t="s">
        <v>197</v>
      </c>
      <c r="F23" s="62">
        <v>14</v>
      </c>
      <c r="G23" s="62"/>
      <c r="H23" s="62">
        <v>14</v>
      </c>
      <c r="I23" s="54"/>
      <c r="J23" s="126"/>
      <c r="K23" s="123"/>
      <c r="L23" s="54"/>
      <c r="M23" s="18"/>
      <c r="N23" s="19"/>
      <c r="O23" s="54"/>
      <c r="P23" s="54"/>
      <c r="Q23" s="54"/>
      <c r="R23" s="18"/>
      <c r="S23" s="19"/>
      <c r="T23" s="18"/>
    </row>
    <row r="24" spans="1:20" ht="24.95" customHeight="1">
      <c r="A24" s="169" t="s">
        <v>179</v>
      </c>
      <c r="B24" s="170"/>
      <c r="C24" s="171"/>
      <c r="D24" s="64" t="s">
        <v>170</v>
      </c>
      <c r="E24" s="61" t="s">
        <v>185</v>
      </c>
      <c r="F24" s="62">
        <v>16</v>
      </c>
      <c r="G24" s="62"/>
      <c r="H24" s="62">
        <v>16</v>
      </c>
      <c r="I24" s="54"/>
      <c r="J24" s="126"/>
      <c r="K24" s="123"/>
      <c r="L24" s="54"/>
      <c r="M24" s="18"/>
      <c r="N24" s="19"/>
      <c r="O24" s="54"/>
      <c r="P24" s="54"/>
      <c r="Q24" s="54"/>
      <c r="R24" s="18"/>
      <c r="S24" s="19"/>
      <c r="T24" s="18"/>
    </row>
    <row r="25" spans="1:20" s="122" customFormat="1" ht="24.95" customHeight="1">
      <c r="A25" s="169" t="s">
        <v>200</v>
      </c>
      <c r="B25" s="170"/>
      <c r="C25" s="171"/>
      <c r="D25" s="64" t="s">
        <v>170</v>
      </c>
      <c r="E25" s="61" t="s">
        <v>201</v>
      </c>
      <c r="F25" s="62">
        <v>16</v>
      </c>
      <c r="G25" s="62"/>
      <c r="H25" s="62">
        <v>16</v>
      </c>
      <c r="I25" s="54"/>
      <c r="J25" s="126"/>
      <c r="K25" s="123"/>
      <c r="L25" s="54"/>
      <c r="M25" s="18"/>
      <c r="N25" s="19"/>
      <c r="O25" s="54"/>
      <c r="P25" s="54"/>
      <c r="Q25" s="54"/>
      <c r="R25" s="18"/>
      <c r="S25" s="19"/>
      <c r="T25" s="18"/>
    </row>
    <row r="26" spans="1:20" s="122" customFormat="1" ht="24.95" customHeight="1">
      <c r="A26" s="169" t="s">
        <v>180</v>
      </c>
      <c r="B26" s="170"/>
      <c r="C26" s="171"/>
      <c r="D26" s="64" t="s">
        <v>170</v>
      </c>
      <c r="E26" s="61" t="s">
        <v>186</v>
      </c>
      <c r="F26" s="62">
        <v>25</v>
      </c>
      <c r="G26" s="62"/>
      <c r="H26" s="62">
        <v>25</v>
      </c>
      <c r="I26" s="54"/>
      <c r="J26" s="126"/>
      <c r="K26" s="123"/>
      <c r="L26" s="54"/>
      <c r="M26" s="18"/>
      <c r="N26" s="19"/>
      <c r="O26" s="54"/>
      <c r="P26" s="54"/>
      <c r="Q26" s="54"/>
      <c r="R26" s="18"/>
      <c r="S26" s="19"/>
      <c r="T26" s="18"/>
    </row>
    <row r="27" spans="1:20" s="122" customFormat="1" ht="24.95" customHeight="1">
      <c r="A27" s="169" t="s">
        <v>198</v>
      </c>
      <c r="B27" s="170"/>
      <c r="C27" s="171"/>
      <c r="D27" s="64" t="s">
        <v>170</v>
      </c>
      <c r="E27" s="61" t="s">
        <v>199</v>
      </c>
      <c r="F27" s="62">
        <v>25</v>
      </c>
      <c r="G27" s="62"/>
      <c r="H27" s="62">
        <v>25</v>
      </c>
      <c r="I27" s="54"/>
      <c r="J27" s="126"/>
      <c r="K27" s="123"/>
      <c r="L27" s="54"/>
      <c r="M27" s="18"/>
      <c r="N27" s="19"/>
      <c r="O27" s="54"/>
      <c r="P27" s="54"/>
      <c r="Q27" s="54"/>
      <c r="R27" s="18"/>
      <c r="S27" s="19"/>
      <c r="T27" s="18"/>
    </row>
    <row r="28" spans="1:20" s="122" customFormat="1" ht="24.95" customHeight="1">
      <c r="A28" s="169" t="s">
        <v>181</v>
      </c>
      <c r="B28" s="170"/>
      <c r="C28" s="171"/>
      <c r="D28" s="64" t="s">
        <v>170</v>
      </c>
      <c r="E28" s="61" t="s">
        <v>202</v>
      </c>
      <c r="F28" s="62">
        <v>130</v>
      </c>
      <c r="G28" s="62"/>
      <c r="H28" s="62">
        <v>130</v>
      </c>
      <c r="I28" s="54"/>
      <c r="J28" s="126"/>
      <c r="K28" s="123"/>
      <c r="L28" s="54"/>
      <c r="M28" s="18"/>
      <c r="N28" s="19"/>
      <c r="O28" s="54"/>
      <c r="P28" s="54"/>
      <c r="Q28" s="54"/>
      <c r="R28" s="18"/>
      <c r="S28" s="19"/>
      <c r="T28" s="18"/>
    </row>
    <row r="29" spans="1:20" ht="24.95" customHeight="1">
      <c r="A29" s="169" t="s">
        <v>182</v>
      </c>
      <c r="B29" s="170"/>
      <c r="C29" s="171"/>
      <c r="D29" s="64" t="s">
        <v>170</v>
      </c>
      <c r="E29" s="61" t="s">
        <v>187</v>
      </c>
      <c r="F29" s="62">
        <v>130</v>
      </c>
      <c r="G29" s="62"/>
      <c r="H29" s="62">
        <v>130</v>
      </c>
      <c r="I29" s="54"/>
      <c r="J29" s="126"/>
      <c r="K29" s="123"/>
      <c r="L29" s="54"/>
      <c r="M29" s="18"/>
      <c r="N29" s="19"/>
      <c r="O29" s="54"/>
      <c r="P29" s="54"/>
      <c r="Q29" s="54"/>
      <c r="R29" s="18"/>
      <c r="S29" s="19"/>
      <c r="T29" s="18"/>
    </row>
    <row r="30" spans="1:20" ht="24.95" customHeight="1">
      <c r="A30" s="169" t="s">
        <v>188</v>
      </c>
      <c r="B30" s="170"/>
      <c r="C30" s="171"/>
      <c r="D30" s="64" t="s">
        <v>170</v>
      </c>
      <c r="E30" s="61" t="s">
        <v>183</v>
      </c>
      <c r="F30" s="62">
        <v>531</v>
      </c>
      <c r="G30" s="62"/>
      <c r="H30" s="62">
        <v>531</v>
      </c>
      <c r="I30" s="54"/>
      <c r="J30" s="126"/>
      <c r="K30" s="123"/>
      <c r="L30" s="54"/>
      <c r="M30" s="18"/>
      <c r="N30" s="19"/>
      <c r="O30" s="54"/>
      <c r="P30" s="54"/>
      <c r="Q30" s="54"/>
      <c r="R30" s="18"/>
      <c r="S30" s="19"/>
      <c r="T30" s="18"/>
    </row>
    <row r="31" spans="1:20" ht="24.95" customHeight="1">
      <c r="A31" s="169" t="s">
        <v>189</v>
      </c>
      <c r="B31" s="170"/>
      <c r="C31" s="171"/>
      <c r="D31" s="64" t="s">
        <v>170</v>
      </c>
      <c r="E31" s="61" t="s">
        <v>204</v>
      </c>
      <c r="F31" s="62">
        <v>40</v>
      </c>
      <c r="G31" s="62"/>
      <c r="H31" s="62">
        <v>40</v>
      </c>
      <c r="I31" s="54"/>
      <c r="J31" s="127"/>
      <c r="K31" s="123"/>
      <c r="L31" s="54"/>
      <c r="M31" s="18"/>
      <c r="N31" s="19"/>
      <c r="O31" s="54"/>
      <c r="P31" s="54"/>
      <c r="Q31" s="54"/>
      <c r="R31" s="18"/>
      <c r="S31" s="19"/>
      <c r="T31" s="18"/>
    </row>
    <row r="32" spans="1:20" s="122" customFormat="1" ht="24.95" customHeight="1">
      <c r="A32" s="169" t="s">
        <v>203</v>
      </c>
      <c r="B32" s="170"/>
      <c r="C32" s="171"/>
      <c r="D32" s="64" t="s">
        <v>170</v>
      </c>
      <c r="E32" s="61" t="s">
        <v>209</v>
      </c>
      <c r="F32" s="62">
        <v>40</v>
      </c>
      <c r="G32" s="62"/>
      <c r="H32" s="62">
        <v>40</v>
      </c>
      <c r="I32" s="54"/>
      <c r="J32" s="127"/>
      <c r="K32" s="123"/>
      <c r="L32" s="54"/>
      <c r="M32" s="18"/>
      <c r="N32" s="19"/>
      <c r="O32" s="54"/>
      <c r="P32" s="54"/>
      <c r="Q32" s="54"/>
      <c r="R32" s="18"/>
      <c r="S32" s="19"/>
      <c r="T32" s="18"/>
    </row>
    <row r="33" spans="1:20" ht="24.95" customHeight="1">
      <c r="A33" s="169" t="s">
        <v>205</v>
      </c>
      <c r="B33" s="170"/>
      <c r="C33" s="171"/>
      <c r="D33" s="64" t="s">
        <v>170</v>
      </c>
      <c r="E33" s="61" t="s">
        <v>210</v>
      </c>
      <c r="F33" s="62">
        <v>334</v>
      </c>
      <c r="G33" s="62"/>
      <c r="H33" s="62">
        <v>334</v>
      </c>
      <c r="I33" s="54"/>
      <c r="J33" s="126"/>
      <c r="K33" s="123"/>
      <c r="L33" s="54"/>
      <c r="M33" s="18"/>
      <c r="N33" s="19"/>
      <c r="O33" s="54"/>
      <c r="P33" s="54"/>
      <c r="Q33" s="54"/>
      <c r="R33" s="18"/>
      <c r="S33" s="19"/>
      <c r="T33" s="18"/>
    </row>
    <row r="34" spans="1:20" s="122" customFormat="1" ht="24.95" customHeight="1">
      <c r="A34" s="169" t="s">
        <v>206</v>
      </c>
      <c r="B34" s="170"/>
      <c r="C34" s="171"/>
      <c r="D34" s="64" t="s">
        <v>170</v>
      </c>
      <c r="E34" s="61" t="s">
        <v>211</v>
      </c>
      <c r="F34" s="62">
        <v>334</v>
      </c>
      <c r="G34" s="62"/>
      <c r="H34" s="62">
        <v>334</v>
      </c>
      <c r="I34" s="54"/>
      <c r="J34" s="126"/>
      <c r="K34" s="123"/>
      <c r="L34" s="54"/>
      <c r="M34" s="18"/>
      <c r="N34" s="19"/>
      <c r="O34" s="54"/>
      <c r="P34" s="54"/>
      <c r="Q34" s="54"/>
      <c r="R34" s="18"/>
      <c r="S34" s="19"/>
      <c r="T34" s="18"/>
    </row>
    <row r="35" spans="1:20" ht="24.95" customHeight="1">
      <c r="A35" s="169" t="s">
        <v>207</v>
      </c>
      <c r="B35" s="170"/>
      <c r="C35" s="171"/>
      <c r="D35" s="64" t="s">
        <v>170</v>
      </c>
      <c r="E35" s="61" t="s">
        <v>212</v>
      </c>
      <c r="F35" s="62">
        <v>157</v>
      </c>
      <c r="G35" s="62"/>
      <c r="H35" s="62">
        <v>157</v>
      </c>
      <c r="I35" s="18"/>
      <c r="J35" s="127"/>
      <c r="K35" s="123"/>
      <c r="L35" s="18"/>
      <c r="M35" s="18"/>
      <c r="N35" s="18"/>
      <c r="O35" s="18"/>
      <c r="P35" s="18"/>
      <c r="Q35" s="18"/>
      <c r="R35" s="18"/>
      <c r="S35" s="18"/>
      <c r="T35" s="18"/>
    </row>
    <row r="36" spans="1:20" s="122" customFormat="1" ht="24.95" customHeight="1">
      <c r="A36" s="169" t="s">
        <v>208</v>
      </c>
      <c r="B36" s="170"/>
      <c r="C36" s="171"/>
      <c r="D36" s="64" t="s">
        <v>170</v>
      </c>
      <c r="E36" s="61" t="s">
        <v>212</v>
      </c>
      <c r="F36" s="62">
        <v>157</v>
      </c>
      <c r="G36" s="62"/>
      <c r="H36" s="62">
        <v>157</v>
      </c>
      <c r="I36" s="18"/>
      <c r="J36" s="127"/>
      <c r="K36" s="123"/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24.95" customHeight="1">
      <c r="A37" s="169" t="s">
        <v>214</v>
      </c>
      <c r="B37" s="170"/>
      <c r="C37" s="171"/>
      <c r="D37" s="64" t="s">
        <v>170</v>
      </c>
      <c r="E37" s="61" t="s">
        <v>213</v>
      </c>
      <c r="F37" s="62">
        <v>407</v>
      </c>
      <c r="G37" s="62"/>
      <c r="H37" s="62">
        <v>407</v>
      </c>
      <c r="I37" s="65"/>
      <c r="J37" s="126"/>
      <c r="K37" s="123"/>
      <c r="L37" s="65"/>
      <c r="M37" s="65"/>
      <c r="N37" s="65"/>
      <c r="O37" s="65"/>
      <c r="P37" s="65"/>
      <c r="Q37" s="65"/>
      <c r="R37" s="65"/>
      <c r="S37" s="65"/>
      <c r="T37" s="65"/>
    </row>
    <row r="38" spans="1:20" s="122" customFormat="1" ht="24.95" customHeight="1">
      <c r="A38" s="169" t="s">
        <v>215</v>
      </c>
      <c r="B38" s="170"/>
      <c r="C38" s="171"/>
      <c r="D38" s="64" t="s">
        <v>170</v>
      </c>
      <c r="E38" s="61" t="s">
        <v>217</v>
      </c>
      <c r="F38" s="62">
        <v>407</v>
      </c>
      <c r="G38" s="62"/>
      <c r="H38" s="62">
        <v>407</v>
      </c>
      <c r="I38" s="65"/>
      <c r="J38" s="126"/>
      <c r="K38" s="123"/>
      <c r="L38" s="65"/>
      <c r="M38" s="65"/>
      <c r="N38" s="65"/>
      <c r="O38" s="65"/>
      <c r="P38" s="65"/>
      <c r="Q38" s="65"/>
      <c r="R38" s="65"/>
      <c r="S38" s="65"/>
      <c r="T38" s="65"/>
    </row>
    <row r="39" spans="1:20" s="122" customFormat="1" ht="24.95" customHeight="1">
      <c r="A39" s="169" t="s">
        <v>216</v>
      </c>
      <c r="B39" s="170"/>
      <c r="C39" s="171"/>
      <c r="D39" s="64" t="s">
        <v>170</v>
      </c>
      <c r="E39" s="61" t="s">
        <v>218</v>
      </c>
      <c r="F39" s="62">
        <v>407</v>
      </c>
      <c r="G39" s="62"/>
      <c r="H39" s="62">
        <v>407</v>
      </c>
      <c r="I39" s="65"/>
      <c r="J39" s="126"/>
      <c r="K39" s="123"/>
      <c r="L39" s="65"/>
      <c r="M39" s="65"/>
      <c r="N39" s="65"/>
      <c r="O39" s="65"/>
      <c r="P39" s="65"/>
      <c r="Q39" s="65"/>
      <c r="R39" s="65"/>
      <c r="S39" s="65"/>
      <c r="T39" s="65"/>
    </row>
    <row r="40" spans="1:20" ht="24.95" customHeight="1">
      <c r="A40" s="169" t="s">
        <v>220</v>
      </c>
      <c r="B40" s="170"/>
      <c r="C40" s="171"/>
      <c r="D40" s="64" t="s">
        <v>170</v>
      </c>
      <c r="E40" s="61" t="s">
        <v>219</v>
      </c>
      <c r="F40" s="62">
        <v>410</v>
      </c>
      <c r="G40" s="62"/>
      <c r="H40" s="62">
        <v>410</v>
      </c>
      <c r="I40" s="65"/>
      <c r="J40" s="126"/>
      <c r="K40" s="123"/>
      <c r="L40" s="65"/>
      <c r="M40" s="65"/>
      <c r="N40" s="65"/>
      <c r="O40" s="65"/>
      <c r="P40" s="65"/>
      <c r="Q40" s="65"/>
      <c r="R40" s="65"/>
      <c r="S40" s="65"/>
      <c r="T40" s="65"/>
    </row>
    <row r="41" spans="1:20" ht="24.95" customHeight="1">
      <c r="A41" s="169" t="s">
        <v>221</v>
      </c>
      <c r="B41" s="170"/>
      <c r="C41" s="171"/>
      <c r="D41" s="64" t="s">
        <v>170</v>
      </c>
      <c r="E41" s="61" t="s">
        <v>224</v>
      </c>
      <c r="F41" s="62">
        <v>55</v>
      </c>
      <c r="G41" s="62"/>
      <c r="H41" s="62">
        <v>55</v>
      </c>
      <c r="I41" s="65"/>
      <c r="J41" s="126"/>
      <c r="K41" s="123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122" customFormat="1" ht="24.95" customHeight="1">
      <c r="A42" s="169" t="s">
        <v>223</v>
      </c>
      <c r="B42" s="170"/>
      <c r="C42" s="171"/>
      <c r="D42" s="64" t="s">
        <v>170</v>
      </c>
      <c r="E42" s="61" t="s">
        <v>225</v>
      </c>
      <c r="F42" s="62">
        <v>55</v>
      </c>
      <c r="G42" s="62"/>
      <c r="H42" s="62">
        <v>55</v>
      </c>
      <c r="I42" s="65"/>
      <c r="J42" s="126"/>
      <c r="K42" s="123"/>
      <c r="L42" s="65"/>
      <c r="M42" s="65"/>
      <c r="N42" s="65"/>
      <c r="O42" s="65"/>
      <c r="P42" s="65"/>
      <c r="Q42" s="65"/>
      <c r="R42" s="65"/>
      <c r="S42" s="65"/>
      <c r="T42" s="65"/>
    </row>
    <row r="43" spans="1:20" ht="24.95" customHeight="1">
      <c r="A43" s="169" t="s">
        <v>222</v>
      </c>
      <c r="B43" s="170"/>
      <c r="C43" s="171"/>
      <c r="D43" s="64" t="s">
        <v>170</v>
      </c>
      <c r="E43" s="61" t="s">
        <v>237</v>
      </c>
      <c r="F43" s="62">
        <v>355</v>
      </c>
      <c r="G43" s="62"/>
      <c r="H43" s="62">
        <v>355</v>
      </c>
      <c r="I43" s="65"/>
      <c r="J43" s="127"/>
      <c r="K43" s="128"/>
      <c r="L43" s="65"/>
      <c r="M43" s="65"/>
      <c r="N43" s="65"/>
      <c r="O43" s="65"/>
      <c r="P43" s="65"/>
      <c r="Q43" s="65"/>
      <c r="R43" s="65"/>
      <c r="S43" s="65"/>
      <c r="T43" s="65"/>
    </row>
    <row r="44" spans="1:20" ht="24.95" customHeight="1">
      <c r="A44" s="169" t="s">
        <v>226</v>
      </c>
      <c r="B44" s="170"/>
      <c r="C44" s="171"/>
      <c r="D44" s="64" t="s">
        <v>170</v>
      </c>
      <c r="E44" s="61" t="s">
        <v>238</v>
      </c>
      <c r="F44" s="62">
        <v>934</v>
      </c>
      <c r="G44" s="62"/>
      <c r="H44" s="62">
        <v>934</v>
      </c>
      <c r="I44" s="65"/>
      <c r="J44" s="126"/>
      <c r="K44" s="128"/>
      <c r="L44" s="65"/>
      <c r="M44" s="65"/>
      <c r="N44" s="65"/>
      <c r="O44" s="65"/>
      <c r="P44" s="65"/>
      <c r="Q44" s="65"/>
      <c r="R44" s="65"/>
      <c r="S44" s="65"/>
      <c r="T44" s="65"/>
    </row>
    <row r="45" spans="1:20" ht="24.95" customHeight="1">
      <c r="A45" s="169" t="s">
        <v>239</v>
      </c>
      <c r="B45" s="170"/>
      <c r="C45" s="171"/>
      <c r="D45" s="64" t="s">
        <v>170</v>
      </c>
      <c r="E45" s="61" t="s">
        <v>240</v>
      </c>
      <c r="F45" s="62">
        <v>435</v>
      </c>
      <c r="G45" s="62"/>
      <c r="H45" s="62">
        <v>435</v>
      </c>
      <c r="I45" s="65"/>
      <c r="J45" s="129"/>
      <c r="K45" s="128"/>
      <c r="L45" s="65"/>
      <c r="M45" s="65"/>
      <c r="N45" s="65"/>
      <c r="O45" s="65"/>
      <c r="P45" s="65"/>
      <c r="Q45" s="65"/>
      <c r="R45" s="65"/>
      <c r="S45" s="65"/>
      <c r="T45" s="65"/>
    </row>
    <row r="46" spans="1:20" ht="24.95" customHeight="1">
      <c r="A46" s="169" t="s">
        <v>242</v>
      </c>
      <c r="B46" s="170"/>
      <c r="C46" s="171"/>
      <c r="D46" s="64" t="s">
        <v>170</v>
      </c>
      <c r="E46" s="61" t="s">
        <v>244</v>
      </c>
      <c r="F46" s="62">
        <v>35</v>
      </c>
      <c r="G46" s="62"/>
      <c r="H46" s="62">
        <v>35</v>
      </c>
      <c r="I46" s="65"/>
      <c r="J46" s="126"/>
      <c r="K46" s="128"/>
      <c r="L46" s="65"/>
      <c r="M46" s="65"/>
      <c r="N46" s="65"/>
      <c r="O46" s="65"/>
      <c r="P46" s="65"/>
      <c r="Q46" s="65"/>
      <c r="R46" s="65"/>
      <c r="S46" s="65"/>
      <c r="T46" s="65"/>
    </row>
    <row r="47" spans="1:20" ht="24.95" customHeight="1">
      <c r="A47" s="169" t="s">
        <v>241</v>
      </c>
      <c r="B47" s="170"/>
      <c r="C47" s="171"/>
      <c r="D47" s="64" t="s">
        <v>170</v>
      </c>
      <c r="E47" s="61" t="s">
        <v>243</v>
      </c>
      <c r="F47" s="62">
        <v>400</v>
      </c>
      <c r="G47" s="62"/>
      <c r="H47" s="62">
        <v>400</v>
      </c>
      <c r="I47" s="65"/>
      <c r="J47" s="126"/>
      <c r="K47" s="128"/>
      <c r="L47" s="65"/>
      <c r="M47" s="65"/>
      <c r="N47" s="65"/>
      <c r="O47" s="65"/>
      <c r="P47" s="65"/>
      <c r="Q47" s="65"/>
      <c r="R47" s="65"/>
      <c r="S47" s="65"/>
      <c r="T47" s="65"/>
    </row>
    <row r="48" spans="1:20" ht="24.95" customHeight="1">
      <c r="A48" s="169" t="s">
        <v>245</v>
      </c>
      <c r="B48" s="170"/>
      <c r="C48" s="171"/>
      <c r="D48" s="64" t="s">
        <v>170</v>
      </c>
      <c r="E48" s="61" t="s">
        <v>248</v>
      </c>
      <c r="F48" s="62">
        <v>8</v>
      </c>
      <c r="G48" s="62"/>
      <c r="H48" s="62">
        <v>8</v>
      </c>
      <c r="I48" s="65"/>
      <c r="J48" s="127"/>
      <c r="K48" s="128"/>
      <c r="L48" s="65"/>
      <c r="M48" s="65"/>
      <c r="N48" s="65"/>
      <c r="O48" s="65"/>
      <c r="P48" s="65"/>
      <c r="Q48" s="65"/>
      <c r="R48" s="65"/>
      <c r="S48" s="65"/>
      <c r="T48" s="65"/>
    </row>
    <row r="49" spans="1:20" s="122" customFormat="1" ht="24.95" customHeight="1">
      <c r="A49" s="169" t="s">
        <v>246</v>
      </c>
      <c r="B49" s="170"/>
      <c r="C49" s="171"/>
      <c r="D49" s="64" t="s">
        <v>170</v>
      </c>
      <c r="E49" s="61" t="s">
        <v>247</v>
      </c>
      <c r="F49" s="62">
        <v>8</v>
      </c>
      <c r="G49" s="62"/>
      <c r="H49" s="62">
        <v>8</v>
      </c>
      <c r="I49" s="65"/>
      <c r="J49" s="127"/>
      <c r="K49" s="128"/>
      <c r="L49" s="65"/>
      <c r="M49" s="65"/>
      <c r="N49" s="65"/>
      <c r="O49" s="65"/>
      <c r="P49" s="65"/>
      <c r="Q49" s="65"/>
      <c r="R49" s="65"/>
      <c r="S49" s="65"/>
      <c r="T49" s="65"/>
    </row>
    <row r="50" spans="1:20" ht="24.95" customHeight="1">
      <c r="A50" s="169" t="s">
        <v>249</v>
      </c>
      <c r="B50" s="170"/>
      <c r="C50" s="171"/>
      <c r="D50" s="64" t="s">
        <v>170</v>
      </c>
      <c r="E50" s="61" t="s">
        <v>252</v>
      </c>
      <c r="F50" s="62">
        <v>26</v>
      </c>
      <c r="G50" s="62"/>
      <c r="H50" s="62">
        <v>26</v>
      </c>
      <c r="I50" s="65"/>
      <c r="J50" s="127"/>
      <c r="K50" s="128"/>
      <c r="L50" s="65"/>
      <c r="M50" s="65"/>
      <c r="N50" s="65"/>
      <c r="O50" s="65"/>
      <c r="P50" s="65"/>
      <c r="Q50" s="65"/>
      <c r="R50" s="65"/>
      <c r="S50" s="65"/>
      <c r="T50" s="65"/>
    </row>
    <row r="51" spans="1:20" s="122" customFormat="1" ht="24.95" customHeight="1">
      <c r="A51" s="169" t="s">
        <v>253</v>
      </c>
      <c r="B51" s="170"/>
      <c r="C51" s="171"/>
      <c r="D51" s="64" t="s">
        <v>170</v>
      </c>
      <c r="E51" s="61" t="s">
        <v>254</v>
      </c>
      <c r="F51" s="62">
        <v>26</v>
      </c>
      <c r="G51" s="62"/>
      <c r="H51" s="62">
        <v>26</v>
      </c>
      <c r="I51" s="65"/>
      <c r="J51" s="127"/>
      <c r="K51" s="128"/>
      <c r="L51" s="65"/>
      <c r="M51" s="65"/>
      <c r="N51" s="65"/>
      <c r="O51" s="65"/>
      <c r="P51" s="65"/>
      <c r="Q51" s="65"/>
      <c r="R51" s="65"/>
      <c r="S51" s="65"/>
      <c r="T51" s="65"/>
    </row>
    <row r="52" spans="1:20" ht="24.95" customHeight="1">
      <c r="A52" s="169" t="s">
        <v>250</v>
      </c>
      <c r="B52" s="170"/>
      <c r="C52" s="171"/>
      <c r="D52" s="64" t="s">
        <v>170</v>
      </c>
      <c r="E52" s="61" t="s">
        <v>257</v>
      </c>
      <c r="F52" s="62">
        <v>100</v>
      </c>
      <c r="G52" s="62"/>
      <c r="H52" s="62">
        <v>100</v>
      </c>
      <c r="I52" s="65"/>
      <c r="J52" s="126"/>
      <c r="K52" s="128"/>
      <c r="L52" s="65"/>
      <c r="M52" s="65"/>
      <c r="N52" s="65"/>
      <c r="O52" s="65"/>
      <c r="P52" s="65"/>
      <c r="Q52" s="65"/>
      <c r="R52" s="65"/>
      <c r="S52" s="65"/>
      <c r="T52" s="65"/>
    </row>
    <row r="53" spans="1:20" s="122" customFormat="1" ht="24.95" customHeight="1">
      <c r="A53" s="169" t="s">
        <v>255</v>
      </c>
      <c r="B53" s="170"/>
      <c r="C53" s="171"/>
      <c r="D53" s="64" t="s">
        <v>170</v>
      </c>
      <c r="E53" s="61" t="s">
        <v>256</v>
      </c>
      <c r="F53" s="62">
        <v>100</v>
      </c>
      <c r="G53" s="62"/>
      <c r="H53" s="62">
        <v>100</v>
      </c>
      <c r="I53" s="65"/>
      <c r="J53" s="126"/>
      <c r="K53" s="128"/>
      <c r="L53" s="65"/>
      <c r="M53" s="65"/>
      <c r="N53" s="65"/>
      <c r="O53" s="65"/>
      <c r="P53" s="65"/>
      <c r="Q53" s="65"/>
      <c r="R53" s="65"/>
      <c r="S53" s="65"/>
      <c r="T53" s="65"/>
    </row>
    <row r="54" spans="1:20" ht="24.95" customHeight="1">
      <c r="A54" s="169" t="s">
        <v>251</v>
      </c>
      <c r="B54" s="170"/>
      <c r="C54" s="171"/>
      <c r="D54" s="64" t="s">
        <v>170</v>
      </c>
      <c r="E54" s="61" t="s">
        <v>260</v>
      </c>
      <c r="F54" s="62">
        <v>365</v>
      </c>
      <c r="G54" s="62"/>
      <c r="H54" s="62">
        <v>365</v>
      </c>
      <c r="I54" s="65"/>
      <c r="J54" s="126"/>
      <c r="K54" s="128"/>
      <c r="L54" s="65"/>
      <c r="M54" s="65"/>
      <c r="N54" s="65"/>
      <c r="O54" s="65"/>
      <c r="P54" s="65"/>
      <c r="Q54" s="65"/>
      <c r="R54" s="65"/>
      <c r="S54" s="65"/>
      <c r="T54" s="65"/>
    </row>
    <row r="55" spans="1:20" ht="24.95" customHeight="1">
      <c r="A55" s="169" t="s">
        <v>258</v>
      </c>
      <c r="B55" s="170"/>
      <c r="C55" s="171"/>
      <c r="D55" s="64" t="s">
        <v>170</v>
      </c>
      <c r="E55" s="61" t="s">
        <v>259</v>
      </c>
      <c r="F55" s="62">
        <v>365</v>
      </c>
      <c r="G55" s="62"/>
      <c r="H55" s="62">
        <v>365</v>
      </c>
      <c r="I55" s="65"/>
      <c r="J55" s="127"/>
      <c r="K55" s="128"/>
      <c r="L55" s="65"/>
      <c r="M55" s="65"/>
      <c r="N55" s="65"/>
      <c r="O55" s="65"/>
      <c r="P55" s="65"/>
      <c r="Q55" s="65"/>
      <c r="R55" s="65"/>
      <c r="S55" s="65"/>
      <c r="T55" s="65"/>
    </row>
    <row r="56" spans="1:20" ht="24.95" customHeight="1">
      <c r="A56" s="169" t="s">
        <v>227</v>
      </c>
      <c r="B56" s="170"/>
      <c r="C56" s="171"/>
      <c r="D56" s="64" t="s">
        <v>170</v>
      </c>
      <c r="E56" s="61" t="s">
        <v>232</v>
      </c>
      <c r="F56" s="62">
        <v>220</v>
      </c>
      <c r="G56" s="62"/>
      <c r="H56" s="62">
        <v>220</v>
      </c>
      <c r="I56" s="65"/>
      <c r="J56" s="126"/>
      <c r="K56" s="128"/>
      <c r="L56" s="65"/>
      <c r="M56" s="65"/>
      <c r="N56" s="65"/>
      <c r="O56" s="65"/>
      <c r="P56" s="65"/>
      <c r="Q56" s="65"/>
      <c r="R56" s="65"/>
      <c r="S56" s="65"/>
      <c r="T56" s="65"/>
    </row>
    <row r="57" spans="1:20" ht="24.95" customHeight="1">
      <c r="A57" s="169" t="s">
        <v>233</v>
      </c>
      <c r="B57" s="170"/>
      <c r="C57" s="171"/>
      <c r="D57" s="64" t="s">
        <v>170</v>
      </c>
      <c r="E57" s="61" t="s">
        <v>234</v>
      </c>
      <c r="F57" s="62">
        <v>220</v>
      </c>
      <c r="G57" s="62"/>
      <c r="H57" s="62">
        <v>220</v>
      </c>
      <c r="I57" s="65"/>
      <c r="J57" s="126"/>
      <c r="K57" s="128"/>
      <c r="L57" s="65"/>
      <c r="M57" s="65"/>
      <c r="N57" s="65"/>
      <c r="O57" s="65"/>
      <c r="P57" s="65"/>
      <c r="Q57" s="65"/>
      <c r="R57" s="65"/>
      <c r="S57" s="65"/>
      <c r="T57" s="65"/>
    </row>
    <row r="58" spans="1:20" ht="24.95" customHeight="1">
      <c r="A58" s="169" t="s">
        <v>235</v>
      </c>
      <c r="B58" s="170"/>
      <c r="C58" s="171"/>
      <c r="D58" s="64" t="s">
        <v>170</v>
      </c>
      <c r="E58" s="61" t="s">
        <v>236</v>
      </c>
      <c r="F58" s="62">
        <v>220</v>
      </c>
      <c r="G58" s="62"/>
      <c r="H58" s="62">
        <v>220</v>
      </c>
      <c r="I58" s="65"/>
      <c r="J58" s="126"/>
      <c r="K58" s="128"/>
      <c r="L58" s="65"/>
      <c r="M58" s="65"/>
      <c r="N58" s="65"/>
      <c r="O58" s="65"/>
      <c r="P58" s="65"/>
      <c r="Q58" s="65"/>
      <c r="R58" s="65"/>
      <c r="S58" s="65"/>
      <c r="T58" s="65"/>
    </row>
    <row r="59" spans="1:20" ht="24.95" customHeight="1">
      <c r="A59" s="169" t="s">
        <v>228</v>
      </c>
      <c r="B59" s="170"/>
      <c r="C59" s="171"/>
      <c r="D59" s="64" t="s">
        <v>170</v>
      </c>
      <c r="E59" s="61" t="s">
        <v>231</v>
      </c>
      <c r="F59" s="62">
        <v>260</v>
      </c>
      <c r="G59" s="62"/>
      <c r="H59" s="62">
        <v>260</v>
      </c>
      <c r="I59" s="65"/>
      <c r="J59" s="126"/>
      <c r="K59" s="128"/>
      <c r="L59" s="65"/>
      <c r="M59" s="65"/>
      <c r="N59" s="65"/>
      <c r="O59" s="65"/>
      <c r="P59" s="65"/>
      <c r="Q59" s="65"/>
      <c r="R59" s="65"/>
      <c r="S59" s="65"/>
      <c r="T59" s="65"/>
    </row>
    <row r="60" spans="1:20" ht="24.95" customHeight="1">
      <c r="A60" s="169" t="s">
        <v>229</v>
      </c>
      <c r="B60" s="170"/>
      <c r="C60" s="171"/>
      <c r="D60" s="172" t="s">
        <v>170</v>
      </c>
      <c r="E60" s="61" t="s">
        <v>231</v>
      </c>
      <c r="F60" s="62">
        <v>260</v>
      </c>
      <c r="G60" s="62"/>
      <c r="H60" s="62">
        <v>260</v>
      </c>
      <c r="I60" s="65"/>
      <c r="J60" s="126"/>
      <c r="K60" s="128"/>
      <c r="L60" s="65"/>
      <c r="M60" s="65"/>
      <c r="N60" s="65"/>
      <c r="O60" s="65"/>
      <c r="P60" s="65"/>
      <c r="Q60" s="65"/>
      <c r="R60" s="65"/>
      <c r="S60" s="65"/>
      <c r="T60" s="65"/>
    </row>
  </sheetData>
  <mergeCells count="72">
    <mergeCell ref="A51:C51"/>
    <mergeCell ref="A53:C53"/>
    <mergeCell ref="A57:C57"/>
    <mergeCell ref="A58:C58"/>
    <mergeCell ref="A59:C59"/>
    <mergeCell ref="A60:C60"/>
    <mergeCell ref="A52:C52"/>
    <mergeCell ref="A54:C54"/>
    <mergeCell ref="A55:C55"/>
    <mergeCell ref="A56:C56"/>
    <mergeCell ref="A45:C45"/>
    <mergeCell ref="A46:C46"/>
    <mergeCell ref="A47:C47"/>
    <mergeCell ref="A48:C48"/>
    <mergeCell ref="A50:C50"/>
    <mergeCell ref="A49:C49"/>
    <mergeCell ref="A37:C37"/>
    <mergeCell ref="A40:C40"/>
    <mergeCell ref="A41:C41"/>
    <mergeCell ref="A43:C43"/>
    <mergeCell ref="A44:C44"/>
    <mergeCell ref="A38:C38"/>
    <mergeCell ref="A39:C39"/>
    <mergeCell ref="A42:C42"/>
    <mergeCell ref="A30:C30"/>
    <mergeCell ref="A31:C31"/>
    <mergeCell ref="A33:C33"/>
    <mergeCell ref="A35:C35"/>
    <mergeCell ref="A32:C32"/>
    <mergeCell ref="A34:C34"/>
    <mergeCell ref="A36:C36"/>
    <mergeCell ref="A21:C21"/>
    <mergeCell ref="A22:C22"/>
    <mergeCell ref="A24:C24"/>
    <mergeCell ref="A26:C26"/>
    <mergeCell ref="A29:C29"/>
    <mergeCell ref="A23:C23"/>
    <mergeCell ref="A27:C27"/>
    <mergeCell ref="A25:C25"/>
    <mergeCell ref="A28:C28"/>
    <mergeCell ref="A15:C15"/>
    <mergeCell ref="A16:C16"/>
    <mergeCell ref="A17:C17"/>
    <mergeCell ref="A18:C18"/>
    <mergeCell ref="A20:C20"/>
    <mergeCell ref="A19:C19"/>
    <mergeCell ref="A9:C9"/>
    <mergeCell ref="A10:C10"/>
    <mergeCell ref="A11:C11"/>
    <mergeCell ref="A13:C13"/>
    <mergeCell ref="A14:C14"/>
    <mergeCell ref="A12:C12"/>
    <mergeCell ref="A1:D1"/>
    <mergeCell ref="A3:T3"/>
    <mergeCell ref="K5:L5"/>
    <mergeCell ref="D6:D7"/>
    <mergeCell ref="E6:E7"/>
    <mergeCell ref="F5:F7"/>
    <mergeCell ref="G5:G7"/>
    <mergeCell ref="H5:H7"/>
    <mergeCell ref="I5:I7"/>
    <mergeCell ref="J5:J7"/>
    <mergeCell ref="Q6:Q7"/>
    <mergeCell ref="R6:R7"/>
    <mergeCell ref="S5:S7"/>
    <mergeCell ref="T5:T7"/>
    <mergeCell ref="K6:K7"/>
    <mergeCell ref="L6:L7"/>
    <mergeCell ref="M5:M7"/>
    <mergeCell ref="N6:N7"/>
    <mergeCell ref="O6:O7"/>
    <mergeCell ref="P6:P7"/>
  </mergeCells>
  <phoneticPr fontId="2" type="noConversion"/>
  <pageMargins left="0.75" right="0.75" top="1" bottom="1" header="0.5" footer="0.5"/>
  <pageSetup paperSize="9" scale="6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topLeftCell="A19" workbookViewId="0">
      <selection activeCell="H38" sqref="H38"/>
    </sheetView>
  </sheetViews>
  <sheetFormatPr defaultColWidth="6.875" defaultRowHeight="12.75" customHeight="1"/>
  <cols>
    <col min="1" max="3" width="4.75" style="96" customWidth="1"/>
    <col min="4" max="4" width="9.125" style="1" customWidth="1"/>
    <col min="5" max="5" width="40.25" style="1" customWidth="1"/>
    <col min="6" max="10" width="12.75" style="1" customWidth="1"/>
    <col min="11" max="12" width="8" style="1" customWidth="1"/>
    <col min="13" max="16384" width="6.875" style="1"/>
  </cols>
  <sheetData>
    <row r="1" spans="1:12" ht="24.6" customHeight="1">
      <c r="A1" s="142" t="s">
        <v>64</v>
      </c>
      <c r="B1" s="142"/>
      <c r="C1" s="142"/>
      <c r="D1" s="142"/>
    </row>
    <row r="2" spans="1:12" ht="20.100000000000001" customHeight="1">
      <c r="A2" s="97"/>
      <c r="B2" s="98"/>
      <c r="C2" s="98"/>
      <c r="D2" s="99"/>
      <c r="E2" s="99"/>
      <c r="F2" s="99"/>
      <c r="G2" s="99"/>
      <c r="H2" s="99"/>
      <c r="I2" s="99"/>
      <c r="J2" s="108" t="s">
        <v>65</v>
      </c>
    </row>
    <row r="3" spans="1:12" ht="20.100000000000001" customHeight="1">
      <c r="A3" s="130" t="s">
        <v>66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2" ht="20.100000000000001" customHeight="1">
      <c r="A4" s="100"/>
      <c r="B4" s="100"/>
      <c r="C4" s="100"/>
      <c r="D4" s="68"/>
      <c r="E4" s="68"/>
      <c r="F4" s="101"/>
      <c r="G4" s="101"/>
      <c r="H4" s="101"/>
      <c r="I4" s="101"/>
      <c r="J4" s="7" t="s">
        <v>5</v>
      </c>
      <c r="K4" s="24"/>
      <c r="L4" s="24"/>
    </row>
    <row r="5" spans="1:12" ht="20.100000000000001" customHeight="1">
      <c r="A5" s="102" t="s">
        <v>29</v>
      </c>
      <c r="B5" s="102"/>
      <c r="C5" s="102"/>
      <c r="D5" s="69"/>
      <c r="E5" s="69"/>
      <c r="F5" s="144" t="s">
        <v>30</v>
      </c>
      <c r="G5" s="144" t="s">
        <v>67</v>
      </c>
      <c r="H5" s="147" t="s">
        <v>68</v>
      </c>
      <c r="I5" s="147" t="s">
        <v>69</v>
      </c>
      <c r="J5" s="147" t="s">
        <v>70</v>
      </c>
      <c r="K5" s="24"/>
      <c r="L5" s="24"/>
    </row>
    <row r="6" spans="1:12" ht="20.100000000000001" customHeight="1">
      <c r="A6" s="102" t="s">
        <v>40</v>
      </c>
      <c r="B6" s="102"/>
      <c r="C6" s="102"/>
      <c r="D6" s="143" t="s">
        <v>41</v>
      </c>
      <c r="E6" s="143" t="s">
        <v>71</v>
      </c>
      <c r="F6" s="145"/>
      <c r="G6" s="145"/>
      <c r="H6" s="148"/>
      <c r="I6" s="148"/>
      <c r="J6" s="148"/>
      <c r="K6" s="24"/>
      <c r="L6" s="24"/>
    </row>
    <row r="7" spans="1:12" ht="20.25" customHeight="1">
      <c r="A7" s="103" t="s">
        <v>50</v>
      </c>
      <c r="B7" s="103" t="s">
        <v>51</v>
      </c>
      <c r="C7" s="104" t="s">
        <v>52</v>
      </c>
      <c r="D7" s="143"/>
      <c r="E7" s="143"/>
      <c r="F7" s="146"/>
      <c r="G7" s="146"/>
      <c r="H7" s="149"/>
      <c r="I7" s="149"/>
      <c r="J7" s="149"/>
      <c r="K7" s="24"/>
      <c r="L7" s="24"/>
    </row>
    <row r="8" spans="1:12" ht="18.75" customHeight="1">
      <c r="A8" s="105"/>
      <c r="B8" s="105"/>
      <c r="C8" s="105"/>
      <c r="D8" s="64" t="s">
        <v>170</v>
      </c>
      <c r="E8" s="65" t="s">
        <v>30</v>
      </c>
      <c r="F8" s="60">
        <v>6900</v>
      </c>
      <c r="G8" s="60">
        <v>6900</v>
      </c>
      <c r="H8" s="106"/>
      <c r="I8" s="106"/>
      <c r="J8" s="106"/>
    </row>
    <row r="9" spans="1:12" ht="24.95" customHeight="1">
      <c r="A9" s="173" t="s">
        <v>53</v>
      </c>
      <c r="B9" s="174"/>
      <c r="C9" s="175"/>
      <c r="D9" s="64" t="s">
        <v>170</v>
      </c>
      <c r="E9" s="61" t="s">
        <v>54</v>
      </c>
      <c r="F9" s="62">
        <f>SUM(F11:F12)</f>
        <v>896</v>
      </c>
      <c r="G9" s="62">
        <f>SUM(G11:G12)</f>
        <v>896</v>
      </c>
      <c r="H9" s="106"/>
      <c r="I9" s="106"/>
      <c r="J9" s="106"/>
    </row>
    <row r="10" spans="1:12" ht="24.95" customHeight="1">
      <c r="A10" s="173" t="s">
        <v>190</v>
      </c>
      <c r="B10" s="174"/>
      <c r="C10" s="175"/>
      <c r="D10" s="64" t="s">
        <v>170</v>
      </c>
      <c r="E10" s="61" t="s">
        <v>55</v>
      </c>
      <c r="F10" s="62">
        <v>896</v>
      </c>
      <c r="G10" s="62">
        <v>896</v>
      </c>
      <c r="H10" s="106"/>
      <c r="I10" s="106"/>
      <c r="J10" s="106"/>
    </row>
    <row r="11" spans="1:12" ht="24.95" customHeight="1">
      <c r="A11" s="173" t="s">
        <v>171</v>
      </c>
      <c r="B11" s="174"/>
      <c r="C11" s="175"/>
      <c r="D11" s="64" t="s">
        <v>170</v>
      </c>
      <c r="E11" s="61" t="s">
        <v>56</v>
      </c>
      <c r="F11" s="62">
        <v>780</v>
      </c>
      <c r="G11" s="62">
        <v>780</v>
      </c>
      <c r="H11" s="106"/>
      <c r="I11" s="106"/>
      <c r="J11" s="106"/>
    </row>
    <row r="12" spans="1:12" ht="24.95" customHeight="1">
      <c r="A12" s="173" t="s">
        <v>191</v>
      </c>
      <c r="B12" s="174"/>
      <c r="C12" s="175"/>
      <c r="D12" s="64" t="s">
        <v>170</v>
      </c>
      <c r="E12" s="61" t="s">
        <v>192</v>
      </c>
      <c r="F12" s="62">
        <v>116</v>
      </c>
      <c r="G12" s="62">
        <v>116</v>
      </c>
      <c r="H12" s="106"/>
      <c r="I12" s="106"/>
      <c r="J12" s="106"/>
    </row>
    <row r="13" spans="1:12" ht="24.95" customHeight="1">
      <c r="A13" s="173" t="s">
        <v>57</v>
      </c>
      <c r="B13" s="174"/>
      <c r="C13" s="175"/>
      <c r="D13" s="64" t="s">
        <v>170</v>
      </c>
      <c r="E13" s="61" t="s">
        <v>58</v>
      </c>
      <c r="F13" s="62">
        <v>3040</v>
      </c>
      <c r="G13" s="62">
        <v>3040</v>
      </c>
      <c r="H13" s="106"/>
      <c r="I13" s="106"/>
      <c r="J13" s="106"/>
    </row>
    <row r="14" spans="1:12" ht="24.95" customHeight="1">
      <c r="A14" s="173" t="s">
        <v>172</v>
      </c>
      <c r="B14" s="174"/>
      <c r="C14" s="175"/>
      <c r="D14" s="64" t="s">
        <v>170</v>
      </c>
      <c r="E14" s="61" t="s">
        <v>59</v>
      </c>
      <c r="F14" s="62">
        <v>3040</v>
      </c>
      <c r="G14" s="62">
        <v>3040</v>
      </c>
      <c r="H14" s="106"/>
      <c r="I14" s="106"/>
      <c r="J14" s="106"/>
    </row>
    <row r="15" spans="1:12" ht="24.95" customHeight="1">
      <c r="A15" s="173" t="s">
        <v>173</v>
      </c>
      <c r="B15" s="174"/>
      <c r="C15" s="175"/>
      <c r="D15" s="64" t="s">
        <v>170</v>
      </c>
      <c r="E15" s="61" t="s">
        <v>60</v>
      </c>
      <c r="F15" s="62">
        <v>150</v>
      </c>
      <c r="G15" s="62">
        <v>150</v>
      </c>
      <c r="H15" s="106"/>
      <c r="I15" s="106"/>
      <c r="J15" s="106"/>
    </row>
    <row r="16" spans="1:12" ht="24.95" customHeight="1">
      <c r="A16" s="173" t="s">
        <v>174</v>
      </c>
      <c r="B16" s="174"/>
      <c r="C16" s="175"/>
      <c r="D16" s="64" t="s">
        <v>170</v>
      </c>
      <c r="E16" s="61" t="s">
        <v>61</v>
      </c>
      <c r="F16" s="62">
        <v>1840</v>
      </c>
      <c r="G16" s="62">
        <v>1840</v>
      </c>
      <c r="H16" s="106"/>
      <c r="I16" s="106"/>
      <c r="J16" s="106"/>
    </row>
    <row r="17" spans="1:10" ht="24.95" customHeight="1">
      <c r="A17" s="173" t="s">
        <v>175</v>
      </c>
      <c r="B17" s="174"/>
      <c r="C17" s="175"/>
      <c r="D17" s="64" t="s">
        <v>170</v>
      </c>
      <c r="E17" s="61" t="s">
        <v>62</v>
      </c>
      <c r="F17" s="62">
        <v>1050</v>
      </c>
      <c r="G17" s="62">
        <v>1050</v>
      </c>
      <c r="H17" s="106"/>
      <c r="I17" s="106"/>
      <c r="J17" s="106"/>
    </row>
    <row r="18" spans="1:10" ht="24.95" customHeight="1">
      <c r="A18" s="173" t="s">
        <v>168</v>
      </c>
      <c r="B18" s="174"/>
      <c r="C18" s="175"/>
      <c r="D18" s="64" t="s">
        <v>170</v>
      </c>
      <c r="E18" s="61" t="s">
        <v>167</v>
      </c>
      <c r="F18" s="62">
        <v>17</v>
      </c>
      <c r="G18" s="62">
        <v>17</v>
      </c>
      <c r="H18" s="106"/>
      <c r="I18" s="106"/>
      <c r="J18" s="106"/>
    </row>
    <row r="19" spans="1:10" ht="24.95" customHeight="1">
      <c r="A19" s="173" t="s">
        <v>193</v>
      </c>
      <c r="B19" s="174"/>
      <c r="C19" s="175"/>
      <c r="D19" s="64" t="s">
        <v>170</v>
      </c>
      <c r="E19" s="61" t="s">
        <v>194</v>
      </c>
      <c r="F19" s="62">
        <v>17</v>
      </c>
      <c r="G19" s="62">
        <v>17</v>
      </c>
      <c r="H19" s="106"/>
      <c r="I19" s="106"/>
      <c r="J19" s="106"/>
    </row>
    <row r="20" spans="1:10" ht="24.95" customHeight="1">
      <c r="A20" s="173" t="s">
        <v>176</v>
      </c>
      <c r="B20" s="174"/>
      <c r="C20" s="175"/>
      <c r="D20" s="64" t="s">
        <v>170</v>
      </c>
      <c r="E20" s="61" t="s">
        <v>195</v>
      </c>
      <c r="F20" s="62">
        <v>17</v>
      </c>
      <c r="G20" s="62">
        <v>17</v>
      </c>
      <c r="H20" s="106"/>
      <c r="I20" s="106"/>
      <c r="J20" s="106"/>
    </row>
    <row r="21" spans="1:10" ht="24.95" customHeight="1">
      <c r="A21" s="173" t="s">
        <v>177</v>
      </c>
      <c r="B21" s="174"/>
      <c r="C21" s="175"/>
      <c r="D21" s="64" t="s">
        <v>170</v>
      </c>
      <c r="E21" s="61" t="s">
        <v>169</v>
      </c>
      <c r="F21" s="62">
        <v>185</v>
      </c>
      <c r="G21" s="62">
        <v>185</v>
      </c>
      <c r="H21" s="106"/>
      <c r="I21" s="106"/>
      <c r="J21" s="106"/>
    </row>
    <row r="22" spans="1:10" ht="24.95" customHeight="1">
      <c r="A22" s="173" t="s">
        <v>178</v>
      </c>
      <c r="B22" s="174"/>
      <c r="C22" s="175"/>
      <c r="D22" s="64" t="s">
        <v>170</v>
      </c>
      <c r="E22" s="61" t="s">
        <v>184</v>
      </c>
      <c r="F22" s="62">
        <v>14</v>
      </c>
      <c r="G22" s="62">
        <v>14</v>
      </c>
      <c r="H22" s="106"/>
      <c r="I22" s="106"/>
      <c r="J22" s="106"/>
    </row>
    <row r="23" spans="1:10" ht="24.95" customHeight="1">
      <c r="A23" s="169" t="s">
        <v>196</v>
      </c>
      <c r="B23" s="170"/>
      <c r="C23" s="171"/>
      <c r="D23" s="64" t="s">
        <v>170</v>
      </c>
      <c r="E23" s="61" t="s">
        <v>197</v>
      </c>
      <c r="F23" s="62">
        <v>14</v>
      </c>
      <c r="G23" s="62">
        <v>14</v>
      </c>
      <c r="H23" s="106"/>
      <c r="I23" s="106"/>
      <c r="J23" s="106"/>
    </row>
    <row r="24" spans="1:10" ht="24.95" customHeight="1">
      <c r="A24" s="169" t="s">
        <v>179</v>
      </c>
      <c r="B24" s="170"/>
      <c r="C24" s="171"/>
      <c r="D24" s="64" t="s">
        <v>170</v>
      </c>
      <c r="E24" s="61" t="s">
        <v>185</v>
      </c>
      <c r="F24" s="62">
        <v>16</v>
      </c>
      <c r="G24" s="62">
        <v>16</v>
      </c>
      <c r="H24" s="106"/>
      <c r="I24" s="106"/>
      <c r="J24" s="106"/>
    </row>
    <row r="25" spans="1:10" ht="24.95" customHeight="1">
      <c r="A25" s="169" t="s">
        <v>200</v>
      </c>
      <c r="B25" s="170"/>
      <c r="C25" s="171"/>
      <c r="D25" s="64" t="s">
        <v>170</v>
      </c>
      <c r="E25" s="61" t="s">
        <v>201</v>
      </c>
      <c r="F25" s="62">
        <v>16</v>
      </c>
      <c r="G25" s="62">
        <v>16</v>
      </c>
      <c r="H25" s="106"/>
      <c r="I25" s="106"/>
      <c r="J25" s="106"/>
    </row>
    <row r="26" spans="1:10" ht="24.95" customHeight="1">
      <c r="A26" s="169" t="s">
        <v>180</v>
      </c>
      <c r="B26" s="170"/>
      <c r="C26" s="171"/>
      <c r="D26" s="64" t="s">
        <v>170</v>
      </c>
      <c r="E26" s="61" t="s">
        <v>186</v>
      </c>
      <c r="F26" s="62">
        <v>25</v>
      </c>
      <c r="G26" s="62">
        <v>25</v>
      </c>
      <c r="H26" s="106"/>
      <c r="I26" s="106"/>
      <c r="J26" s="106"/>
    </row>
    <row r="27" spans="1:10" ht="24.95" customHeight="1">
      <c r="A27" s="169" t="s">
        <v>198</v>
      </c>
      <c r="B27" s="170"/>
      <c r="C27" s="171"/>
      <c r="D27" s="64" t="s">
        <v>170</v>
      </c>
      <c r="E27" s="61" t="s">
        <v>199</v>
      </c>
      <c r="F27" s="62">
        <v>25</v>
      </c>
      <c r="G27" s="62">
        <v>25</v>
      </c>
      <c r="H27" s="106"/>
      <c r="I27" s="106"/>
      <c r="J27" s="106"/>
    </row>
    <row r="28" spans="1:10" ht="24.95" customHeight="1">
      <c r="A28" s="169" t="s">
        <v>181</v>
      </c>
      <c r="B28" s="170"/>
      <c r="C28" s="171"/>
      <c r="D28" s="64" t="s">
        <v>170</v>
      </c>
      <c r="E28" s="61" t="s">
        <v>202</v>
      </c>
      <c r="F28" s="62">
        <v>130</v>
      </c>
      <c r="G28" s="62">
        <v>130</v>
      </c>
      <c r="H28" s="106"/>
      <c r="I28" s="106"/>
      <c r="J28" s="106"/>
    </row>
    <row r="29" spans="1:10" ht="24.95" customHeight="1">
      <c r="A29" s="169" t="s">
        <v>182</v>
      </c>
      <c r="B29" s="170"/>
      <c r="C29" s="171"/>
      <c r="D29" s="64" t="s">
        <v>170</v>
      </c>
      <c r="E29" s="61" t="s">
        <v>187</v>
      </c>
      <c r="F29" s="62">
        <v>130</v>
      </c>
      <c r="G29" s="62">
        <v>130</v>
      </c>
      <c r="H29" s="107"/>
      <c r="I29" s="107"/>
      <c r="J29" s="107"/>
    </row>
    <row r="30" spans="1:10" ht="24.95" customHeight="1">
      <c r="A30" s="169" t="s">
        <v>188</v>
      </c>
      <c r="B30" s="170"/>
      <c r="C30" s="171"/>
      <c r="D30" s="64" t="s">
        <v>170</v>
      </c>
      <c r="E30" s="61" t="s">
        <v>183</v>
      </c>
      <c r="F30" s="62">
        <v>531</v>
      </c>
      <c r="G30" s="62">
        <v>531</v>
      </c>
      <c r="H30" s="65"/>
      <c r="I30" s="65"/>
      <c r="J30" s="65"/>
    </row>
    <row r="31" spans="1:10" ht="24.95" customHeight="1">
      <c r="A31" s="169" t="s">
        <v>189</v>
      </c>
      <c r="B31" s="170"/>
      <c r="C31" s="171"/>
      <c r="D31" s="64" t="s">
        <v>170</v>
      </c>
      <c r="E31" s="61" t="s">
        <v>204</v>
      </c>
      <c r="F31" s="62">
        <v>40</v>
      </c>
      <c r="G31" s="62">
        <v>40</v>
      </c>
      <c r="H31" s="65"/>
      <c r="I31" s="65"/>
      <c r="J31" s="65"/>
    </row>
    <row r="32" spans="1:10" ht="24.95" customHeight="1">
      <c r="A32" s="169" t="s">
        <v>203</v>
      </c>
      <c r="B32" s="170"/>
      <c r="C32" s="171"/>
      <c r="D32" s="64" t="s">
        <v>170</v>
      </c>
      <c r="E32" s="61" t="s">
        <v>209</v>
      </c>
      <c r="F32" s="62">
        <v>40</v>
      </c>
      <c r="G32" s="62">
        <v>40</v>
      </c>
      <c r="H32" s="65"/>
      <c r="I32" s="65"/>
      <c r="J32" s="65"/>
    </row>
    <row r="33" spans="1:10" ht="24.95" customHeight="1">
      <c r="A33" s="169" t="s">
        <v>205</v>
      </c>
      <c r="B33" s="170"/>
      <c r="C33" s="171"/>
      <c r="D33" s="64" t="s">
        <v>170</v>
      </c>
      <c r="E33" s="61" t="s">
        <v>210</v>
      </c>
      <c r="F33" s="62">
        <v>334</v>
      </c>
      <c r="G33" s="62">
        <v>334</v>
      </c>
      <c r="H33" s="65"/>
      <c r="I33" s="65"/>
      <c r="J33" s="65"/>
    </row>
    <row r="34" spans="1:10" ht="24.95" customHeight="1">
      <c r="A34" s="169" t="s">
        <v>206</v>
      </c>
      <c r="B34" s="170"/>
      <c r="C34" s="171"/>
      <c r="D34" s="64" t="s">
        <v>170</v>
      </c>
      <c r="E34" s="61" t="s">
        <v>211</v>
      </c>
      <c r="F34" s="62">
        <v>334</v>
      </c>
      <c r="G34" s="62">
        <v>334</v>
      </c>
      <c r="H34" s="65"/>
      <c r="I34" s="65"/>
      <c r="J34" s="65"/>
    </row>
    <row r="35" spans="1:10" ht="24.95" customHeight="1">
      <c r="A35" s="169" t="s">
        <v>207</v>
      </c>
      <c r="B35" s="170"/>
      <c r="C35" s="171"/>
      <c r="D35" s="64" t="s">
        <v>170</v>
      </c>
      <c r="E35" s="61" t="s">
        <v>212</v>
      </c>
      <c r="F35" s="62">
        <v>157</v>
      </c>
      <c r="G35" s="62">
        <v>157</v>
      </c>
      <c r="H35" s="65"/>
      <c r="I35" s="65"/>
      <c r="J35" s="65"/>
    </row>
    <row r="36" spans="1:10" ht="24.95" customHeight="1">
      <c r="A36" s="169" t="s">
        <v>208</v>
      </c>
      <c r="B36" s="170"/>
      <c r="C36" s="171"/>
      <c r="D36" s="64" t="s">
        <v>170</v>
      </c>
      <c r="E36" s="61" t="s">
        <v>212</v>
      </c>
      <c r="F36" s="62">
        <v>157</v>
      </c>
      <c r="G36" s="62">
        <v>157</v>
      </c>
      <c r="H36" s="65"/>
      <c r="I36" s="65"/>
      <c r="J36" s="65"/>
    </row>
    <row r="37" spans="1:10" ht="24.95" customHeight="1">
      <c r="A37" s="169" t="s">
        <v>214</v>
      </c>
      <c r="B37" s="170"/>
      <c r="C37" s="171"/>
      <c r="D37" s="64" t="s">
        <v>170</v>
      </c>
      <c r="E37" s="61" t="s">
        <v>213</v>
      </c>
      <c r="F37" s="62">
        <v>407</v>
      </c>
      <c r="G37" s="62">
        <v>407</v>
      </c>
      <c r="H37" s="65"/>
      <c r="I37" s="65"/>
      <c r="J37" s="65"/>
    </row>
    <row r="38" spans="1:10" ht="24.95" customHeight="1">
      <c r="A38" s="169" t="s">
        <v>215</v>
      </c>
      <c r="B38" s="170"/>
      <c r="C38" s="171"/>
      <c r="D38" s="64" t="s">
        <v>170</v>
      </c>
      <c r="E38" s="61" t="s">
        <v>217</v>
      </c>
      <c r="F38" s="62">
        <v>407</v>
      </c>
      <c r="G38" s="62">
        <v>407</v>
      </c>
      <c r="H38" s="65"/>
      <c r="I38" s="65"/>
      <c r="J38" s="65"/>
    </row>
    <row r="39" spans="1:10" ht="24.95" customHeight="1">
      <c r="A39" s="169" t="s">
        <v>216</v>
      </c>
      <c r="B39" s="170"/>
      <c r="C39" s="171"/>
      <c r="D39" s="64" t="s">
        <v>170</v>
      </c>
      <c r="E39" s="61" t="s">
        <v>218</v>
      </c>
      <c r="F39" s="62">
        <v>407</v>
      </c>
      <c r="G39" s="62">
        <v>407</v>
      </c>
      <c r="H39" s="65"/>
      <c r="I39" s="65"/>
      <c r="J39" s="65"/>
    </row>
    <row r="40" spans="1:10" ht="24.95" customHeight="1">
      <c r="A40" s="169" t="s">
        <v>220</v>
      </c>
      <c r="B40" s="170"/>
      <c r="C40" s="171"/>
      <c r="D40" s="64" t="s">
        <v>170</v>
      </c>
      <c r="E40" s="61" t="s">
        <v>219</v>
      </c>
      <c r="F40" s="62">
        <v>410</v>
      </c>
      <c r="G40" s="62">
        <v>410</v>
      </c>
      <c r="H40" s="65"/>
      <c r="I40" s="65"/>
      <c r="J40" s="65"/>
    </row>
    <row r="41" spans="1:10" ht="24.95" customHeight="1">
      <c r="A41" s="169" t="s">
        <v>221</v>
      </c>
      <c r="B41" s="170"/>
      <c r="C41" s="171"/>
      <c r="D41" s="64" t="s">
        <v>170</v>
      </c>
      <c r="E41" s="61" t="s">
        <v>224</v>
      </c>
      <c r="F41" s="62">
        <v>55</v>
      </c>
      <c r="G41" s="62">
        <v>55</v>
      </c>
      <c r="H41" s="65"/>
      <c r="I41" s="65"/>
      <c r="J41" s="65"/>
    </row>
    <row r="42" spans="1:10" ht="24.95" customHeight="1">
      <c r="A42" s="169" t="s">
        <v>223</v>
      </c>
      <c r="B42" s="170"/>
      <c r="C42" s="171"/>
      <c r="D42" s="64" t="s">
        <v>170</v>
      </c>
      <c r="E42" s="61" t="s">
        <v>225</v>
      </c>
      <c r="F42" s="62">
        <v>55</v>
      </c>
      <c r="G42" s="62">
        <v>55</v>
      </c>
      <c r="H42" s="65"/>
      <c r="I42" s="65"/>
      <c r="J42" s="65"/>
    </row>
    <row r="43" spans="1:10" ht="24.95" customHeight="1">
      <c r="A43" s="169" t="s">
        <v>222</v>
      </c>
      <c r="B43" s="170"/>
      <c r="C43" s="171"/>
      <c r="D43" s="64" t="s">
        <v>170</v>
      </c>
      <c r="E43" s="61" t="s">
        <v>237</v>
      </c>
      <c r="F43" s="62">
        <v>355</v>
      </c>
      <c r="G43" s="62">
        <v>355</v>
      </c>
      <c r="H43" s="65"/>
      <c r="I43" s="65"/>
      <c r="J43" s="65"/>
    </row>
    <row r="44" spans="1:10" ht="24.95" customHeight="1">
      <c r="A44" s="169" t="s">
        <v>226</v>
      </c>
      <c r="B44" s="170"/>
      <c r="C44" s="171"/>
      <c r="D44" s="64" t="s">
        <v>170</v>
      </c>
      <c r="E44" s="61" t="s">
        <v>238</v>
      </c>
      <c r="F44" s="62">
        <v>934</v>
      </c>
      <c r="G44" s="62">
        <v>934</v>
      </c>
      <c r="H44" s="65"/>
      <c r="I44" s="65"/>
      <c r="J44" s="65"/>
    </row>
    <row r="45" spans="1:10" ht="24.95" customHeight="1">
      <c r="A45" s="169" t="s">
        <v>239</v>
      </c>
      <c r="B45" s="170"/>
      <c r="C45" s="171"/>
      <c r="D45" s="64" t="s">
        <v>170</v>
      </c>
      <c r="E45" s="61" t="s">
        <v>240</v>
      </c>
      <c r="F45" s="62">
        <v>435</v>
      </c>
      <c r="G45" s="62">
        <v>435</v>
      </c>
      <c r="H45" s="65"/>
      <c r="I45" s="65"/>
      <c r="J45" s="65"/>
    </row>
    <row r="46" spans="1:10" ht="24.95" customHeight="1">
      <c r="A46" s="169" t="s">
        <v>242</v>
      </c>
      <c r="B46" s="170"/>
      <c r="C46" s="171"/>
      <c r="D46" s="64" t="s">
        <v>170</v>
      </c>
      <c r="E46" s="61" t="s">
        <v>244</v>
      </c>
      <c r="F46" s="62">
        <v>35</v>
      </c>
      <c r="G46" s="62">
        <v>35</v>
      </c>
      <c r="H46" s="65"/>
      <c r="I46" s="65"/>
      <c r="J46" s="65"/>
    </row>
    <row r="47" spans="1:10" ht="24.95" customHeight="1">
      <c r="A47" s="169" t="s">
        <v>241</v>
      </c>
      <c r="B47" s="170"/>
      <c r="C47" s="171"/>
      <c r="D47" s="64" t="s">
        <v>170</v>
      </c>
      <c r="E47" s="61" t="s">
        <v>243</v>
      </c>
      <c r="F47" s="62">
        <v>400</v>
      </c>
      <c r="G47" s="62">
        <v>400</v>
      </c>
      <c r="H47" s="65"/>
      <c r="I47" s="65"/>
      <c r="J47" s="65"/>
    </row>
    <row r="48" spans="1:10" ht="24.95" customHeight="1">
      <c r="A48" s="169" t="s">
        <v>245</v>
      </c>
      <c r="B48" s="170"/>
      <c r="C48" s="171"/>
      <c r="D48" s="64" t="s">
        <v>170</v>
      </c>
      <c r="E48" s="61" t="s">
        <v>248</v>
      </c>
      <c r="F48" s="62">
        <v>8</v>
      </c>
      <c r="G48" s="62">
        <v>8</v>
      </c>
      <c r="H48" s="65"/>
      <c r="I48" s="65"/>
      <c r="J48" s="65"/>
    </row>
    <row r="49" spans="1:10" ht="24.95" customHeight="1">
      <c r="A49" s="169" t="s">
        <v>246</v>
      </c>
      <c r="B49" s="170"/>
      <c r="C49" s="171"/>
      <c r="D49" s="64" t="s">
        <v>170</v>
      </c>
      <c r="E49" s="61" t="s">
        <v>247</v>
      </c>
      <c r="F49" s="62">
        <v>8</v>
      </c>
      <c r="G49" s="62">
        <v>8</v>
      </c>
      <c r="H49" s="65"/>
      <c r="I49" s="65"/>
      <c r="J49" s="65"/>
    </row>
    <row r="50" spans="1:10" ht="24.95" customHeight="1">
      <c r="A50" s="169" t="s">
        <v>249</v>
      </c>
      <c r="B50" s="170"/>
      <c r="C50" s="171"/>
      <c r="D50" s="64" t="s">
        <v>170</v>
      </c>
      <c r="E50" s="61" t="s">
        <v>252</v>
      </c>
      <c r="F50" s="62">
        <v>26</v>
      </c>
      <c r="G50" s="62">
        <v>26</v>
      </c>
      <c r="H50" s="65"/>
      <c r="I50" s="65"/>
      <c r="J50" s="65"/>
    </row>
    <row r="51" spans="1:10" ht="24.95" customHeight="1">
      <c r="A51" s="169" t="s">
        <v>253</v>
      </c>
      <c r="B51" s="170"/>
      <c r="C51" s="171"/>
      <c r="D51" s="64" t="s">
        <v>170</v>
      </c>
      <c r="E51" s="61" t="s">
        <v>254</v>
      </c>
      <c r="F51" s="62">
        <v>26</v>
      </c>
      <c r="G51" s="62">
        <v>26</v>
      </c>
      <c r="H51" s="65"/>
      <c r="I51" s="65"/>
      <c r="J51" s="65"/>
    </row>
    <row r="52" spans="1:10" ht="24.95" customHeight="1">
      <c r="A52" s="169" t="s">
        <v>250</v>
      </c>
      <c r="B52" s="170"/>
      <c r="C52" s="171"/>
      <c r="D52" s="64" t="s">
        <v>170</v>
      </c>
      <c r="E52" s="61" t="s">
        <v>257</v>
      </c>
      <c r="F52" s="62">
        <v>100</v>
      </c>
      <c r="G52" s="62">
        <v>100</v>
      </c>
      <c r="H52" s="65"/>
      <c r="I52" s="65"/>
      <c r="J52" s="65"/>
    </row>
    <row r="53" spans="1:10" ht="24.95" customHeight="1">
      <c r="A53" s="169" t="s">
        <v>255</v>
      </c>
      <c r="B53" s="170"/>
      <c r="C53" s="171"/>
      <c r="D53" s="64" t="s">
        <v>170</v>
      </c>
      <c r="E53" s="61" t="s">
        <v>256</v>
      </c>
      <c r="F53" s="62">
        <v>100</v>
      </c>
      <c r="G53" s="62">
        <v>100</v>
      </c>
      <c r="H53" s="65"/>
      <c r="I53" s="65"/>
      <c r="J53" s="65"/>
    </row>
    <row r="54" spans="1:10" ht="24.95" customHeight="1">
      <c r="A54" s="169" t="s">
        <v>251</v>
      </c>
      <c r="B54" s="170"/>
      <c r="C54" s="171"/>
      <c r="D54" s="64" t="s">
        <v>170</v>
      </c>
      <c r="E54" s="61" t="s">
        <v>260</v>
      </c>
      <c r="F54" s="62">
        <v>365</v>
      </c>
      <c r="G54" s="62">
        <v>365</v>
      </c>
      <c r="H54" s="65"/>
      <c r="I54" s="65"/>
      <c r="J54" s="65"/>
    </row>
    <row r="55" spans="1:10" ht="24.95" customHeight="1">
      <c r="A55" s="169" t="s">
        <v>258</v>
      </c>
      <c r="B55" s="170"/>
      <c r="C55" s="171"/>
      <c r="D55" s="64" t="s">
        <v>170</v>
      </c>
      <c r="E55" s="61" t="s">
        <v>259</v>
      </c>
      <c r="F55" s="62">
        <v>365</v>
      </c>
      <c r="G55" s="62">
        <v>365</v>
      </c>
      <c r="H55" s="65"/>
      <c r="I55" s="65"/>
      <c r="J55" s="65"/>
    </row>
    <row r="56" spans="1:10" ht="24.95" customHeight="1">
      <c r="A56" s="169" t="s">
        <v>227</v>
      </c>
      <c r="B56" s="170"/>
      <c r="C56" s="171"/>
      <c r="D56" s="64" t="s">
        <v>170</v>
      </c>
      <c r="E56" s="61" t="s">
        <v>232</v>
      </c>
      <c r="F56" s="62">
        <v>220</v>
      </c>
      <c r="G56" s="62">
        <v>220</v>
      </c>
      <c r="H56" s="65"/>
      <c r="I56" s="65"/>
      <c r="J56" s="65"/>
    </row>
    <row r="57" spans="1:10" ht="24.95" customHeight="1">
      <c r="A57" s="169" t="s">
        <v>233</v>
      </c>
      <c r="B57" s="170"/>
      <c r="C57" s="171"/>
      <c r="D57" s="64" t="s">
        <v>170</v>
      </c>
      <c r="E57" s="61" t="s">
        <v>234</v>
      </c>
      <c r="F57" s="62">
        <v>220</v>
      </c>
      <c r="G57" s="62">
        <v>220</v>
      </c>
      <c r="H57" s="65"/>
      <c r="I57" s="65"/>
      <c r="J57" s="65"/>
    </row>
    <row r="58" spans="1:10" ht="24.95" customHeight="1">
      <c r="A58" s="169" t="s">
        <v>235</v>
      </c>
      <c r="B58" s="170"/>
      <c r="C58" s="171"/>
      <c r="D58" s="64" t="s">
        <v>170</v>
      </c>
      <c r="E58" s="61" t="s">
        <v>236</v>
      </c>
      <c r="F58" s="62">
        <v>220</v>
      </c>
      <c r="G58" s="62">
        <v>220</v>
      </c>
      <c r="H58" s="65"/>
      <c r="I58" s="65"/>
      <c r="J58" s="65"/>
    </row>
    <row r="59" spans="1:10" ht="24.95" customHeight="1">
      <c r="A59" s="169" t="s">
        <v>228</v>
      </c>
      <c r="B59" s="170"/>
      <c r="C59" s="171"/>
      <c r="D59" s="64" t="s">
        <v>170</v>
      </c>
      <c r="E59" s="61" t="s">
        <v>231</v>
      </c>
      <c r="F59" s="62">
        <v>260</v>
      </c>
      <c r="G59" s="62">
        <v>260</v>
      </c>
      <c r="H59" s="65"/>
      <c r="I59" s="65"/>
      <c r="J59" s="65"/>
    </row>
    <row r="60" spans="1:10" ht="24.95" customHeight="1">
      <c r="A60" s="169" t="s">
        <v>229</v>
      </c>
      <c r="B60" s="170"/>
      <c r="C60" s="171"/>
      <c r="D60" s="172" t="s">
        <v>170</v>
      </c>
      <c r="E60" s="61" t="s">
        <v>231</v>
      </c>
      <c r="F60" s="62">
        <v>260</v>
      </c>
      <c r="G60" s="62">
        <v>260</v>
      </c>
      <c r="H60" s="65"/>
      <c r="I60" s="65"/>
      <c r="J60" s="65"/>
    </row>
  </sheetData>
  <mergeCells count="61">
    <mergeCell ref="A59:C59"/>
    <mergeCell ref="A60:C60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1:D1"/>
    <mergeCell ref="A3:J3"/>
    <mergeCell ref="D6:D7"/>
    <mergeCell ref="E6:E7"/>
    <mergeCell ref="F5:F7"/>
    <mergeCell ref="G5:G7"/>
    <mergeCell ref="H5:H7"/>
    <mergeCell ref="I5:I7"/>
    <mergeCell ref="J5:J7"/>
  </mergeCells>
  <phoneticPr fontId="2" type="noConversion"/>
  <pageMargins left="0.75" right="0.75" top="1" bottom="1" header="0.5" footer="0.5"/>
  <pageSetup paperSize="9" scale="9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3"/>
  <sheetViews>
    <sheetView workbookViewId="0">
      <selection activeCell="C24" sqref="C24"/>
    </sheetView>
  </sheetViews>
  <sheetFormatPr defaultColWidth="6.875" defaultRowHeight="20.25" customHeight="1"/>
  <cols>
    <col min="1" max="1" width="40.125" style="1" customWidth="1"/>
    <col min="2" max="2" width="18.625" style="1" customWidth="1"/>
    <col min="3" max="3" width="31" style="1" customWidth="1"/>
    <col min="4" max="8" width="12.25" style="1" customWidth="1"/>
    <col min="9" max="34" width="6.5" style="1" customWidth="1"/>
    <col min="35" max="35" width="6.25" style="1" customWidth="1"/>
    <col min="36" max="38" width="6.875" style="1" customWidth="1"/>
    <col min="39" max="41" width="6.25" style="1" customWidth="1"/>
    <col min="42" max="253" width="8" style="1" customWidth="1"/>
    <col min="254" max="16384" width="6.875" style="1"/>
  </cols>
  <sheetData>
    <row r="1" spans="1:34" ht="20.25" customHeight="1">
      <c r="A1" s="53" t="s">
        <v>72</v>
      </c>
    </row>
    <row r="2" spans="1:34" ht="20.25" customHeight="1">
      <c r="A2" s="67"/>
      <c r="B2" s="67"/>
      <c r="C2" s="67"/>
      <c r="D2" s="67"/>
      <c r="E2" s="67"/>
      <c r="F2" s="67"/>
      <c r="G2" s="67"/>
      <c r="H2" s="34" t="s">
        <v>73</v>
      </c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</row>
    <row r="3" spans="1:34" ht="20.25" customHeight="1">
      <c r="A3" s="130" t="s">
        <v>74</v>
      </c>
      <c r="B3" s="130"/>
      <c r="C3" s="130"/>
      <c r="D3" s="130"/>
      <c r="E3" s="130"/>
      <c r="F3" s="130"/>
      <c r="G3" s="130"/>
      <c r="H3" s="130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</row>
    <row r="4" spans="1:34" ht="20.25" customHeight="1">
      <c r="A4" s="68"/>
      <c r="B4" s="68"/>
      <c r="C4" s="32"/>
      <c r="D4" s="32"/>
      <c r="E4" s="32"/>
      <c r="F4" s="32"/>
      <c r="G4" s="32"/>
      <c r="H4" s="7" t="s">
        <v>5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</row>
    <row r="5" spans="1:34" ht="20.25" customHeight="1">
      <c r="A5" s="69" t="s">
        <v>6</v>
      </c>
      <c r="B5" s="69"/>
      <c r="C5" s="69" t="s">
        <v>7</v>
      </c>
      <c r="D5" s="69"/>
      <c r="E5" s="69"/>
      <c r="F5" s="69"/>
      <c r="G5" s="69"/>
      <c r="H5" s="69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</row>
    <row r="6" spans="1:34" s="66" customFormat="1" ht="37.5" customHeight="1">
      <c r="A6" s="70" t="s">
        <v>8</v>
      </c>
      <c r="B6" s="71" t="s">
        <v>9</v>
      </c>
      <c r="C6" s="70" t="s">
        <v>8</v>
      </c>
      <c r="D6" s="70" t="s">
        <v>30</v>
      </c>
      <c r="E6" s="71" t="s">
        <v>75</v>
      </c>
      <c r="F6" s="72" t="s">
        <v>76</v>
      </c>
      <c r="G6" s="70" t="s">
        <v>77</v>
      </c>
      <c r="H6" s="72" t="s">
        <v>78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1:34" ht="25.15" customHeight="1">
      <c r="A7" s="73" t="s">
        <v>79</v>
      </c>
      <c r="B7" s="74">
        <v>6900</v>
      </c>
      <c r="C7" s="75" t="s">
        <v>80</v>
      </c>
      <c r="D7" s="90">
        <v>6900</v>
      </c>
      <c r="E7" s="90">
        <v>6900</v>
      </c>
      <c r="F7" s="76"/>
      <c r="G7" s="76"/>
      <c r="H7" s="76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4" ht="25.15" customHeight="1">
      <c r="A8" s="73" t="s">
        <v>81</v>
      </c>
      <c r="B8" s="74">
        <v>6900</v>
      </c>
      <c r="C8" s="75" t="s">
        <v>82</v>
      </c>
      <c r="D8" s="90">
        <v>896</v>
      </c>
      <c r="E8" s="90">
        <v>896</v>
      </c>
      <c r="F8" s="77"/>
      <c r="G8" s="77"/>
      <c r="H8" s="76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4" ht="25.15" customHeight="1">
      <c r="A9" s="73" t="s">
        <v>83</v>
      </c>
      <c r="B9" s="76"/>
      <c r="C9" s="75" t="s">
        <v>213</v>
      </c>
      <c r="D9" s="90">
        <v>407</v>
      </c>
      <c r="E9" s="90">
        <v>407</v>
      </c>
      <c r="F9" s="77"/>
      <c r="G9" s="77"/>
      <c r="H9" s="76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</row>
    <row r="10" spans="1:34" ht="25.15" customHeight="1">
      <c r="A10" s="73" t="s">
        <v>84</v>
      </c>
      <c r="B10" s="78"/>
      <c r="C10" s="75" t="s">
        <v>219</v>
      </c>
      <c r="D10" s="90">
        <v>410</v>
      </c>
      <c r="E10" s="90">
        <v>410</v>
      </c>
      <c r="F10" s="77"/>
      <c r="G10" s="77"/>
      <c r="H10" s="76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</row>
    <row r="11" spans="1:34" ht="25.15" customHeight="1">
      <c r="A11" s="73" t="s">
        <v>85</v>
      </c>
      <c r="B11" s="79"/>
      <c r="C11" s="75" t="s">
        <v>238</v>
      </c>
      <c r="D11" s="90">
        <v>934</v>
      </c>
      <c r="E11" s="90">
        <v>934</v>
      </c>
      <c r="F11" s="77"/>
      <c r="G11" s="77"/>
      <c r="H11" s="76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1:34" ht="25.15" customHeight="1">
      <c r="A12" s="73" t="s">
        <v>81</v>
      </c>
      <c r="B12" s="76"/>
      <c r="C12" s="75" t="s">
        <v>86</v>
      </c>
      <c r="D12" s="90">
        <v>3040</v>
      </c>
      <c r="E12" s="90">
        <v>3040</v>
      </c>
      <c r="F12" s="77"/>
      <c r="G12" s="77"/>
      <c r="H12" s="76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</row>
    <row r="13" spans="1:34" ht="25.15" customHeight="1">
      <c r="A13" s="73" t="s">
        <v>83</v>
      </c>
      <c r="B13" s="76"/>
      <c r="C13" s="75" t="s">
        <v>231</v>
      </c>
      <c r="D13" s="90">
        <v>260</v>
      </c>
      <c r="E13" s="90">
        <v>260</v>
      </c>
      <c r="F13" s="77"/>
      <c r="G13" s="77"/>
      <c r="H13" s="76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</row>
    <row r="14" spans="1:34" ht="25.15" customHeight="1">
      <c r="A14" s="73" t="s">
        <v>84</v>
      </c>
      <c r="B14" s="76"/>
      <c r="C14" s="75" t="s">
        <v>87</v>
      </c>
      <c r="D14" s="90">
        <v>17</v>
      </c>
      <c r="E14" s="90">
        <v>17</v>
      </c>
      <c r="F14" s="77"/>
      <c r="G14" s="77"/>
      <c r="H14" s="76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</row>
    <row r="15" spans="1:34" ht="25.15" customHeight="1">
      <c r="A15" s="73" t="s">
        <v>88</v>
      </c>
      <c r="B15" s="78"/>
      <c r="C15" s="75" t="s">
        <v>89</v>
      </c>
      <c r="D15" s="90">
        <v>185</v>
      </c>
      <c r="E15" s="90">
        <v>185</v>
      </c>
      <c r="F15" s="77"/>
      <c r="G15" s="77"/>
      <c r="H15" s="76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</row>
    <row r="16" spans="1:34" ht="25.15" customHeight="1">
      <c r="A16" s="80"/>
      <c r="B16" s="81"/>
      <c r="C16" s="82" t="s">
        <v>90</v>
      </c>
      <c r="D16" s="90">
        <v>531</v>
      </c>
      <c r="E16" s="90">
        <v>531</v>
      </c>
      <c r="F16" s="78"/>
      <c r="G16" s="78"/>
      <c r="H16" s="78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</row>
    <row r="17" spans="1:34" ht="25.15" customHeight="1">
      <c r="A17" s="80"/>
      <c r="B17" s="81"/>
      <c r="C17" s="82" t="s">
        <v>91</v>
      </c>
      <c r="D17" s="90">
        <v>220</v>
      </c>
      <c r="E17" s="90">
        <v>220</v>
      </c>
      <c r="F17" s="78"/>
      <c r="G17" s="78"/>
      <c r="H17" s="78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</row>
    <row r="18" spans="1:34" ht="25.15" customHeight="1">
      <c r="A18" s="80"/>
      <c r="B18" s="81"/>
      <c r="C18" s="83"/>
      <c r="D18" s="84"/>
      <c r="E18" s="78"/>
      <c r="F18" s="78"/>
      <c r="G18" s="78"/>
      <c r="H18" s="78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</row>
    <row r="19" spans="1:34" ht="25.15" customHeight="1">
      <c r="A19" s="85"/>
      <c r="B19" s="86"/>
      <c r="C19" s="85"/>
      <c r="D19" s="86"/>
      <c r="E19" s="86"/>
      <c r="F19" s="86"/>
      <c r="G19" s="86"/>
      <c r="H19" s="86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</row>
    <row r="20" spans="1:34" ht="25.15" customHeight="1">
      <c r="A20" s="83"/>
      <c r="B20" s="78"/>
      <c r="C20" s="83" t="s">
        <v>92</v>
      </c>
      <c r="D20" s="84"/>
      <c r="E20" s="87"/>
      <c r="F20" s="87"/>
      <c r="G20" s="87"/>
      <c r="H20" s="78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</row>
    <row r="21" spans="1:34" ht="25.15" customHeight="1">
      <c r="A21" s="83"/>
      <c r="B21" s="88"/>
      <c r="C21" s="83"/>
      <c r="D21" s="86"/>
      <c r="E21" s="89"/>
      <c r="F21" s="89"/>
      <c r="G21" s="89"/>
      <c r="H21" s="89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</row>
    <row r="22" spans="1:34" ht="20.25" customHeight="1">
      <c r="A22" s="85" t="s">
        <v>24</v>
      </c>
      <c r="B22" s="90">
        <v>6900</v>
      </c>
      <c r="C22" s="85" t="s">
        <v>25</v>
      </c>
      <c r="D22" s="90">
        <v>6900</v>
      </c>
      <c r="E22" s="90">
        <v>6900</v>
      </c>
      <c r="F22" s="86"/>
      <c r="G22" s="86"/>
      <c r="H22" s="8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</row>
    <row r="23" spans="1:34" ht="20.25" customHeight="1">
      <c r="A23" s="91"/>
      <c r="B23" s="92"/>
      <c r="C23" s="93"/>
      <c r="D23" s="93"/>
      <c r="E23" s="93"/>
      <c r="F23" s="93"/>
      <c r="G23" s="93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</row>
  </sheetData>
  <mergeCells count="1">
    <mergeCell ref="A3:H3"/>
  </mergeCells>
  <phoneticPr fontId="2" type="noConversion"/>
  <pageMargins left="0.75" right="0.75" top="1" bottom="1" header="0.5" footer="0.5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W59"/>
  <sheetViews>
    <sheetView tabSelected="1" zoomScale="80" zoomScaleNormal="80" workbookViewId="0">
      <selection activeCell="CS18" sqref="CS18:CS22"/>
    </sheetView>
  </sheetViews>
  <sheetFormatPr defaultRowHeight="14.25"/>
  <cols>
    <col min="1" max="1" width="3.875" customWidth="1"/>
    <col min="2" max="3" width="4.125" customWidth="1"/>
    <col min="4" max="4" width="8" customWidth="1"/>
    <col min="5" max="5" width="17" customWidth="1"/>
    <col min="7" max="7" width="9.375" bestFit="1" customWidth="1"/>
    <col min="8" max="19" width="9.125" bestFit="1" customWidth="1"/>
  </cols>
  <sheetData>
    <row r="1" spans="1:100" ht="27.75" customHeight="1">
      <c r="A1" s="153" t="s">
        <v>93</v>
      </c>
      <c r="B1" s="153"/>
      <c r="C1" s="153"/>
      <c r="D1" s="153"/>
      <c r="E1" s="185"/>
      <c r="F1" s="153"/>
      <c r="G1" s="153"/>
      <c r="H1" s="153"/>
      <c r="I1" s="153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</row>
    <row r="2" spans="1:100">
      <c r="A2" s="185"/>
      <c r="B2" s="185"/>
      <c r="C2" s="185"/>
      <c r="D2" s="185"/>
      <c r="E2" s="185"/>
      <c r="F2" s="185"/>
      <c r="G2" s="185"/>
      <c r="H2" s="185"/>
      <c r="I2" s="185"/>
      <c r="J2" s="185">
        <v>1</v>
      </c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6" t="s">
        <v>262</v>
      </c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</row>
    <row r="3" spans="1:100" ht="22.5">
      <c r="A3" s="206" t="s">
        <v>321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</row>
    <row r="4" spans="1:100">
      <c r="A4" s="187"/>
      <c r="B4" s="187"/>
      <c r="C4" s="187"/>
      <c r="D4" s="187"/>
      <c r="E4" s="187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8" t="s">
        <v>5</v>
      </c>
      <c r="AX4" s="189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</row>
    <row r="5" spans="1:100" ht="24" customHeight="1">
      <c r="A5" s="179" t="s">
        <v>29</v>
      </c>
      <c r="B5" s="179"/>
      <c r="C5" s="179"/>
      <c r="D5" s="179"/>
      <c r="E5" s="179"/>
      <c r="F5" s="143" t="s">
        <v>30</v>
      </c>
      <c r="G5" s="180" t="s">
        <v>94</v>
      </c>
      <c r="H5" s="180"/>
      <c r="I5" s="180"/>
      <c r="J5" s="180"/>
      <c r="K5" s="180"/>
      <c r="L5" s="180"/>
      <c r="M5" s="180"/>
      <c r="N5" s="180"/>
      <c r="O5" s="180"/>
      <c r="P5" s="180"/>
      <c r="Q5" s="181" t="s">
        <v>95</v>
      </c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200" t="s">
        <v>96</v>
      </c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2"/>
      <c r="BJ5" s="182" t="s">
        <v>263</v>
      </c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203" t="s">
        <v>264</v>
      </c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5"/>
      <c r="CK5" s="182" t="s">
        <v>265</v>
      </c>
      <c r="CL5" s="182"/>
      <c r="CM5" s="182"/>
      <c r="CN5" s="182"/>
      <c r="CO5" s="182"/>
      <c r="CP5" s="182" t="s">
        <v>266</v>
      </c>
      <c r="CQ5" s="182"/>
      <c r="CR5" s="182"/>
      <c r="CS5" s="182" t="s">
        <v>230</v>
      </c>
      <c r="CT5" s="182"/>
      <c r="CU5" s="182"/>
      <c r="CV5" s="182"/>
    </row>
    <row r="6" spans="1:100" ht="29.25" customHeight="1">
      <c r="A6" s="184" t="s">
        <v>40</v>
      </c>
      <c r="B6" s="183"/>
      <c r="C6" s="194"/>
      <c r="D6" s="143" t="s">
        <v>41</v>
      </c>
      <c r="E6" s="143" t="s">
        <v>42</v>
      </c>
      <c r="F6" s="143"/>
      <c r="G6" s="143" t="s">
        <v>45</v>
      </c>
      <c r="H6" s="143" t="s">
        <v>97</v>
      </c>
      <c r="I6" s="143" t="s">
        <v>98</v>
      </c>
      <c r="J6" s="143" t="s">
        <v>267</v>
      </c>
      <c r="K6" s="143" t="s">
        <v>100</v>
      </c>
      <c r="L6" s="143" t="s">
        <v>268</v>
      </c>
      <c r="M6" s="143" t="s">
        <v>99</v>
      </c>
      <c r="N6" s="143" t="s">
        <v>101</v>
      </c>
      <c r="O6" s="143" t="s">
        <v>102</v>
      </c>
      <c r="P6" s="143" t="s">
        <v>103</v>
      </c>
      <c r="Q6" s="143" t="s">
        <v>45</v>
      </c>
      <c r="R6" s="143" t="s">
        <v>269</v>
      </c>
      <c r="S6" s="143" t="s">
        <v>270</v>
      </c>
      <c r="T6" s="143" t="s">
        <v>271</v>
      </c>
      <c r="U6" s="143" t="s">
        <v>272</v>
      </c>
      <c r="V6" s="143" t="s">
        <v>273</v>
      </c>
      <c r="W6" s="143" t="s">
        <v>274</v>
      </c>
      <c r="X6" s="143" t="s">
        <v>104</v>
      </c>
      <c r="Y6" s="143" t="s">
        <v>275</v>
      </c>
      <c r="Z6" s="143" t="s">
        <v>105</v>
      </c>
      <c r="AA6" s="143" t="s">
        <v>107</v>
      </c>
      <c r="AB6" s="143" t="s">
        <v>138</v>
      </c>
      <c r="AC6" s="143" t="s">
        <v>108</v>
      </c>
      <c r="AD6" s="143" t="s">
        <v>276</v>
      </c>
      <c r="AE6" s="143" t="s">
        <v>109</v>
      </c>
      <c r="AF6" s="143" t="s">
        <v>110</v>
      </c>
      <c r="AG6" s="143" t="s">
        <v>140</v>
      </c>
      <c r="AH6" s="143" t="s">
        <v>111</v>
      </c>
      <c r="AI6" s="143" t="s">
        <v>277</v>
      </c>
      <c r="AJ6" s="143" t="s">
        <v>278</v>
      </c>
      <c r="AK6" s="143" t="s">
        <v>112</v>
      </c>
      <c r="AL6" s="143" t="s">
        <v>279</v>
      </c>
      <c r="AM6" s="143" t="s">
        <v>113</v>
      </c>
      <c r="AN6" s="143" t="s">
        <v>114</v>
      </c>
      <c r="AO6" s="143" t="s">
        <v>106</v>
      </c>
      <c r="AP6" s="143" t="s">
        <v>115</v>
      </c>
      <c r="AQ6" s="143" t="s">
        <v>280</v>
      </c>
      <c r="AR6" s="143" t="s">
        <v>281</v>
      </c>
      <c r="AS6" s="143" t="s">
        <v>45</v>
      </c>
      <c r="AT6" s="143" t="s">
        <v>116</v>
      </c>
      <c r="AU6" s="143" t="s">
        <v>117</v>
      </c>
      <c r="AV6" s="143" t="s">
        <v>282</v>
      </c>
      <c r="AW6" s="143" t="s">
        <v>283</v>
      </c>
      <c r="AX6" s="143" t="s">
        <v>284</v>
      </c>
      <c r="AY6" s="143" t="s">
        <v>118</v>
      </c>
      <c r="AZ6" s="143" t="s">
        <v>285</v>
      </c>
      <c r="BA6" s="143" t="s">
        <v>119</v>
      </c>
      <c r="BB6" s="143" t="s">
        <v>286</v>
      </c>
      <c r="BC6" s="143" t="s">
        <v>287</v>
      </c>
      <c r="BD6" s="143" t="s">
        <v>63</v>
      </c>
      <c r="BE6" s="143" t="s">
        <v>288</v>
      </c>
      <c r="BF6" s="143" t="s">
        <v>289</v>
      </c>
      <c r="BG6" s="143" t="s">
        <v>290</v>
      </c>
      <c r="BH6" s="143" t="s">
        <v>291</v>
      </c>
      <c r="BI6" s="143" t="s">
        <v>120</v>
      </c>
      <c r="BJ6" s="143" t="s">
        <v>45</v>
      </c>
      <c r="BK6" s="143" t="s">
        <v>292</v>
      </c>
      <c r="BL6" s="143" t="s">
        <v>293</v>
      </c>
      <c r="BM6" s="143" t="s">
        <v>294</v>
      </c>
      <c r="BN6" s="143" t="s">
        <v>295</v>
      </c>
      <c r="BO6" s="143" t="s">
        <v>296</v>
      </c>
      <c r="BP6" s="143" t="s">
        <v>297</v>
      </c>
      <c r="BQ6" s="143" t="s">
        <v>298</v>
      </c>
      <c r="BR6" s="143" t="s">
        <v>299</v>
      </c>
      <c r="BS6" s="143" t="s">
        <v>300</v>
      </c>
      <c r="BT6" s="143" t="s">
        <v>301</v>
      </c>
      <c r="BU6" s="143" t="s">
        <v>45</v>
      </c>
      <c r="BV6" s="143" t="s">
        <v>292</v>
      </c>
      <c r="BW6" s="143" t="s">
        <v>293</v>
      </c>
      <c r="BX6" s="143" t="s">
        <v>294</v>
      </c>
      <c r="BY6" s="143" t="s">
        <v>295</v>
      </c>
      <c r="BZ6" s="143" t="s">
        <v>296</v>
      </c>
      <c r="CA6" s="143" t="s">
        <v>297</v>
      </c>
      <c r="CB6" s="143" t="s">
        <v>298</v>
      </c>
      <c r="CC6" s="143" t="s">
        <v>302</v>
      </c>
      <c r="CD6" s="143" t="s">
        <v>303</v>
      </c>
      <c r="CE6" s="143" t="s">
        <v>304</v>
      </c>
      <c r="CF6" s="143" t="s">
        <v>305</v>
      </c>
      <c r="CG6" s="143" t="s">
        <v>299</v>
      </c>
      <c r="CH6" s="143" t="s">
        <v>300</v>
      </c>
      <c r="CI6" s="143" t="s">
        <v>306</v>
      </c>
      <c r="CJ6" s="143" t="s">
        <v>264</v>
      </c>
      <c r="CK6" s="143" t="s">
        <v>45</v>
      </c>
      <c r="CL6" s="143" t="s">
        <v>307</v>
      </c>
      <c r="CM6" s="143" t="s">
        <v>308</v>
      </c>
      <c r="CN6" s="143" t="s">
        <v>309</v>
      </c>
      <c r="CO6" s="143" t="s">
        <v>310</v>
      </c>
      <c r="CP6" s="143" t="s">
        <v>45</v>
      </c>
      <c r="CQ6" s="143" t="s">
        <v>311</v>
      </c>
      <c r="CR6" s="143" t="s">
        <v>312</v>
      </c>
      <c r="CS6" s="143" t="s">
        <v>45</v>
      </c>
      <c r="CT6" s="143" t="s">
        <v>313</v>
      </c>
      <c r="CU6" s="143" t="s">
        <v>314</v>
      </c>
      <c r="CV6" s="143" t="s">
        <v>230</v>
      </c>
    </row>
    <row r="7" spans="1:100" ht="25.5" customHeight="1">
      <c r="A7" s="191" t="s">
        <v>50</v>
      </c>
      <c r="B7" s="192" t="s">
        <v>51</v>
      </c>
      <c r="C7" s="191" t="s">
        <v>52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</row>
    <row r="8" spans="1:100" ht="24.95" customHeight="1">
      <c r="A8" s="173" t="s">
        <v>53</v>
      </c>
      <c r="B8" s="174"/>
      <c r="C8" s="175"/>
      <c r="D8" s="64" t="s">
        <v>170</v>
      </c>
      <c r="E8" s="61" t="s">
        <v>54</v>
      </c>
      <c r="F8" s="196">
        <v>896</v>
      </c>
      <c r="G8" s="199">
        <v>787.53</v>
      </c>
      <c r="H8" s="196">
        <v>281.73</v>
      </c>
      <c r="I8" s="196">
        <v>349.38</v>
      </c>
      <c r="J8" s="196">
        <v>24.18</v>
      </c>
      <c r="K8" s="196">
        <v>71.400000000000006</v>
      </c>
      <c r="L8" s="196">
        <v>0</v>
      </c>
      <c r="M8" s="196">
        <v>0</v>
      </c>
      <c r="N8" s="196">
        <v>60.84</v>
      </c>
      <c r="O8" s="196">
        <v>0</v>
      </c>
      <c r="P8" s="196">
        <v>0</v>
      </c>
      <c r="Q8" s="199">
        <v>108.47</v>
      </c>
      <c r="R8" s="196">
        <v>5.7</v>
      </c>
      <c r="S8" s="196">
        <v>0</v>
      </c>
      <c r="T8" s="196">
        <v>0</v>
      </c>
      <c r="U8" s="196">
        <v>0</v>
      </c>
      <c r="V8" s="196">
        <v>0</v>
      </c>
      <c r="W8" s="196" t="s">
        <v>329</v>
      </c>
      <c r="X8" s="196">
        <v>8.5500000000000007</v>
      </c>
      <c r="Y8" s="196">
        <v>0</v>
      </c>
      <c r="Z8" s="196">
        <v>0</v>
      </c>
      <c r="AA8" s="196" t="s">
        <v>323</v>
      </c>
      <c r="AB8" s="196">
        <v>0</v>
      </c>
      <c r="AC8" s="196">
        <v>0</v>
      </c>
      <c r="AD8" s="196">
        <v>0</v>
      </c>
      <c r="AE8" s="196">
        <v>0</v>
      </c>
      <c r="AF8" s="196">
        <v>0</v>
      </c>
      <c r="AG8" s="196">
        <v>24.3</v>
      </c>
      <c r="AH8" s="196">
        <v>0</v>
      </c>
      <c r="AI8" s="196">
        <v>0</v>
      </c>
      <c r="AJ8" s="196">
        <v>0</v>
      </c>
      <c r="AK8" s="196">
        <v>0</v>
      </c>
      <c r="AL8" s="196">
        <v>0</v>
      </c>
      <c r="AM8" s="196">
        <v>0</v>
      </c>
      <c r="AN8" s="196">
        <v>0</v>
      </c>
      <c r="AO8" s="196">
        <v>26.4</v>
      </c>
      <c r="AP8" s="196">
        <v>0</v>
      </c>
      <c r="AQ8" s="196">
        <v>0</v>
      </c>
      <c r="AR8" s="196">
        <v>0</v>
      </c>
      <c r="AS8" s="196">
        <v>0</v>
      </c>
      <c r="AT8" s="196">
        <v>0</v>
      </c>
      <c r="AU8" s="196">
        <v>0</v>
      </c>
      <c r="AV8" s="196">
        <v>0</v>
      </c>
      <c r="AW8" s="196">
        <v>0</v>
      </c>
      <c r="AX8" s="196">
        <v>0</v>
      </c>
      <c r="AY8" s="196">
        <v>0</v>
      </c>
      <c r="AZ8" s="196">
        <v>0</v>
      </c>
      <c r="BA8" s="196">
        <v>0</v>
      </c>
      <c r="BB8" s="196">
        <v>0</v>
      </c>
      <c r="BC8" s="196">
        <v>0</v>
      </c>
      <c r="BD8" s="196">
        <v>0</v>
      </c>
      <c r="BE8" s="196">
        <v>0</v>
      </c>
      <c r="BF8" s="196">
        <v>0</v>
      </c>
      <c r="BG8" s="196">
        <v>0</v>
      </c>
      <c r="BH8" s="196">
        <v>0</v>
      </c>
      <c r="BI8" s="196">
        <v>0</v>
      </c>
      <c r="BJ8" s="196">
        <v>0</v>
      </c>
      <c r="BK8" s="196">
        <v>0</v>
      </c>
      <c r="BL8" s="196">
        <v>0</v>
      </c>
      <c r="BM8" s="196">
        <v>0</v>
      </c>
      <c r="BN8" s="196">
        <v>0</v>
      </c>
      <c r="BO8" s="196">
        <v>0</v>
      </c>
      <c r="BP8" s="196">
        <v>0</v>
      </c>
      <c r="BQ8" s="196">
        <v>0</v>
      </c>
      <c r="BR8" s="196">
        <v>0</v>
      </c>
      <c r="BS8" s="196">
        <v>0</v>
      </c>
      <c r="BT8" s="196">
        <v>0</v>
      </c>
      <c r="BU8" s="196">
        <v>0</v>
      </c>
      <c r="BV8" s="196">
        <v>0</v>
      </c>
      <c r="BW8" s="196">
        <v>0</v>
      </c>
      <c r="BX8" s="196">
        <v>0</v>
      </c>
      <c r="BY8" s="196">
        <v>0</v>
      </c>
      <c r="BZ8" s="196">
        <v>0</v>
      </c>
      <c r="CA8" s="196">
        <v>0</v>
      </c>
      <c r="CB8" s="196">
        <v>0</v>
      </c>
      <c r="CC8" s="196">
        <v>0</v>
      </c>
      <c r="CD8" s="196">
        <v>0</v>
      </c>
      <c r="CE8" s="196">
        <v>0</v>
      </c>
      <c r="CF8" s="196">
        <v>0</v>
      </c>
      <c r="CG8" s="196">
        <v>0</v>
      </c>
      <c r="CH8" s="196">
        <v>0</v>
      </c>
      <c r="CI8" s="196">
        <v>0</v>
      </c>
      <c r="CJ8" s="196">
        <v>0</v>
      </c>
      <c r="CK8" s="196">
        <v>0</v>
      </c>
      <c r="CL8" s="196">
        <v>0</v>
      </c>
      <c r="CM8" s="196">
        <v>0</v>
      </c>
      <c r="CN8" s="196">
        <v>0</v>
      </c>
      <c r="CO8" s="196">
        <v>0</v>
      </c>
      <c r="CP8" s="196">
        <v>0</v>
      </c>
      <c r="CQ8" s="196">
        <v>0</v>
      </c>
      <c r="CR8" s="196">
        <v>0</v>
      </c>
      <c r="CS8" s="196">
        <v>0</v>
      </c>
      <c r="CT8" s="196">
        <v>0</v>
      </c>
      <c r="CU8" s="196">
        <v>0</v>
      </c>
      <c r="CV8" s="196">
        <v>0</v>
      </c>
    </row>
    <row r="9" spans="1:100" ht="24.95" customHeight="1">
      <c r="A9" s="173" t="s">
        <v>190</v>
      </c>
      <c r="B9" s="174"/>
      <c r="C9" s="175"/>
      <c r="D9" s="64" t="s">
        <v>170</v>
      </c>
      <c r="E9" s="61" t="s">
        <v>55</v>
      </c>
      <c r="F9" s="62">
        <v>896</v>
      </c>
      <c r="G9" s="199">
        <f t="shared" ref="G9:G59" si="0">H9+I9+J9+K9+L9+M9+N9+P9</f>
        <v>787.53</v>
      </c>
      <c r="H9" s="196">
        <v>281.73</v>
      </c>
      <c r="I9" s="196">
        <v>349.38</v>
      </c>
      <c r="J9" s="196">
        <v>24.18</v>
      </c>
      <c r="K9" s="196">
        <v>71.400000000000006</v>
      </c>
      <c r="L9" s="196">
        <v>0</v>
      </c>
      <c r="M9" s="196">
        <v>0</v>
      </c>
      <c r="N9" s="196">
        <v>60.84</v>
      </c>
      <c r="O9" s="196">
        <v>0</v>
      </c>
      <c r="P9" s="196">
        <v>0</v>
      </c>
      <c r="Q9" s="199">
        <f t="shared" ref="Q9:Q59" si="1">R9+S9+T9+U9+V9+W9+X9+Y9+Z9+AA9+AB9+AC9+AD9+AE9++AF9+AG9+AH9+AI9+AJ9+AK9+AL9+AM9+AN9+AO9+AP9+AQ9+AR9</f>
        <v>108.47</v>
      </c>
      <c r="R9" s="196">
        <v>5.7</v>
      </c>
      <c r="S9" s="196">
        <v>0</v>
      </c>
      <c r="T9" s="193">
        <v>0</v>
      </c>
      <c r="U9" s="193">
        <v>0</v>
      </c>
      <c r="V9" s="193">
        <v>0</v>
      </c>
      <c r="W9" s="197" t="s">
        <v>322</v>
      </c>
      <c r="X9" s="193">
        <v>8.5500000000000007</v>
      </c>
      <c r="Y9" s="193">
        <v>0</v>
      </c>
      <c r="Z9" s="193">
        <v>0</v>
      </c>
      <c r="AA9" s="197" t="s">
        <v>324</v>
      </c>
      <c r="AB9" s="193">
        <v>0</v>
      </c>
      <c r="AC9" s="193">
        <v>0</v>
      </c>
      <c r="AD9" s="193">
        <v>0</v>
      </c>
      <c r="AE9" s="193">
        <v>0</v>
      </c>
      <c r="AF9" s="193">
        <v>0</v>
      </c>
      <c r="AG9" s="193">
        <v>24.3</v>
      </c>
      <c r="AH9" s="193">
        <v>0</v>
      </c>
      <c r="AI9" s="193">
        <v>0</v>
      </c>
      <c r="AJ9" s="193">
        <v>0</v>
      </c>
      <c r="AK9" s="193">
        <v>0</v>
      </c>
      <c r="AL9" s="193">
        <v>0</v>
      </c>
      <c r="AM9" s="193">
        <v>0</v>
      </c>
      <c r="AN9" s="193">
        <v>0</v>
      </c>
      <c r="AO9" s="193">
        <v>26.4</v>
      </c>
      <c r="AP9" s="193">
        <v>0</v>
      </c>
      <c r="AQ9" s="193">
        <v>0</v>
      </c>
      <c r="AR9" s="193">
        <v>0</v>
      </c>
      <c r="AS9" s="196">
        <f t="shared" ref="AS9:AS59" si="2">AT9+AU9+AV9+AW9+AY9+AX9+AZ9+BA9+BB9+BC9+BD9+BE9+BF9+BG9+BH9+BI9</f>
        <v>0</v>
      </c>
      <c r="AT9" s="193">
        <v>0</v>
      </c>
      <c r="AU9" s="193">
        <v>0</v>
      </c>
      <c r="AV9" s="193">
        <v>0</v>
      </c>
      <c r="AW9" s="193">
        <v>0</v>
      </c>
      <c r="AX9" s="193">
        <v>0</v>
      </c>
      <c r="AY9" s="193">
        <v>0</v>
      </c>
      <c r="AZ9" s="193">
        <v>0</v>
      </c>
      <c r="BA9" s="193">
        <v>0</v>
      </c>
      <c r="BB9" s="193">
        <v>0</v>
      </c>
      <c r="BC9" s="193">
        <v>0</v>
      </c>
      <c r="BD9" s="193">
        <v>0</v>
      </c>
      <c r="BE9" s="193">
        <v>0</v>
      </c>
      <c r="BF9" s="193">
        <v>0</v>
      </c>
      <c r="BG9" s="193">
        <v>0</v>
      </c>
      <c r="BH9" s="193">
        <v>0</v>
      </c>
      <c r="BI9" s="193">
        <v>0</v>
      </c>
      <c r="BJ9" s="196">
        <f t="shared" ref="BJ9:BJ59" si="3">BK9+BL9+BM9+BN9+BO9+BP9+BQ9+BR9+BS9+BT9</f>
        <v>0</v>
      </c>
      <c r="BK9" s="193">
        <v>0</v>
      </c>
      <c r="BL9" s="193">
        <v>0</v>
      </c>
      <c r="BM9" s="193">
        <v>0</v>
      </c>
      <c r="BN9" s="193">
        <v>0</v>
      </c>
      <c r="BO9" s="193">
        <v>0</v>
      </c>
      <c r="BP9" s="193">
        <v>0</v>
      </c>
      <c r="BQ9" s="193">
        <v>0</v>
      </c>
      <c r="BR9" s="193">
        <v>0</v>
      </c>
      <c r="BS9" s="193">
        <v>0</v>
      </c>
      <c r="BT9" s="193">
        <v>0</v>
      </c>
      <c r="BU9" s="196">
        <f t="shared" ref="BU9:BU59" si="4">BV9+BW9+BX9+BY9+BZ9+CA9+CB9+CC9+CD9+CE9+CF9+CG9+CH9+CI9+CJ9</f>
        <v>0</v>
      </c>
      <c r="BV9" s="193">
        <v>0</v>
      </c>
      <c r="BW9" s="193">
        <v>0</v>
      </c>
      <c r="BX9" s="193">
        <v>0</v>
      </c>
      <c r="BY9" s="193">
        <v>0</v>
      </c>
      <c r="BZ9" s="193">
        <v>0</v>
      </c>
      <c r="CA9" s="193">
        <v>0</v>
      </c>
      <c r="CB9" s="193">
        <v>0</v>
      </c>
      <c r="CC9" s="193">
        <v>0</v>
      </c>
      <c r="CD9" s="193">
        <v>0</v>
      </c>
      <c r="CE9" s="193">
        <v>0</v>
      </c>
      <c r="CF9" s="193">
        <v>0</v>
      </c>
      <c r="CG9" s="193">
        <v>0</v>
      </c>
      <c r="CH9" s="193">
        <v>0</v>
      </c>
      <c r="CI9" s="193">
        <v>0</v>
      </c>
      <c r="CJ9" s="193">
        <v>0</v>
      </c>
      <c r="CK9" s="196">
        <f t="shared" ref="CK9:CK59" si="5">CL9+CM9+CN9+CO9</f>
        <v>0</v>
      </c>
      <c r="CL9" s="193">
        <v>0</v>
      </c>
      <c r="CM9" s="193">
        <v>0</v>
      </c>
      <c r="CN9" s="193">
        <v>0</v>
      </c>
      <c r="CO9" s="193">
        <v>0</v>
      </c>
      <c r="CP9" s="193">
        <v>0</v>
      </c>
      <c r="CQ9" s="193">
        <v>0</v>
      </c>
      <c r="CR9" s="193">
        <v>0</v>
      </c>
      <c r="CS9" s="196">
        <f t="shared" ref="CS9:CS59" si="6">CT9+CU9+CV9</f>
        <v>0</v>
      </c>
      <c r="CT9" s="193">
        <v>0</v>
      </c>
      <c r="CU9" s="193">
        <v>0</v>
      </c>
      <c r="CV9" s="193">
        <v>0</v>
      </c>
    </row>
    <row r="10" spans="1:100" ht="24.95" customHeight="1">
      <c r="A10" s="173" t="s">
        <v>171</v>
      </c>
      <c r="B10" s="174"/>
      <c r="C10" s="175"/>
      <c r="D10" s="64" t="s">
        <v>170</v>
      </c>
      <c r="E10" s="61" t="s">
        <v>56</v>
      </c>
      <c r="F10" s="62">
        <v>780</v>
      </c>
      <c r="G10" s="199">
        <f t="shared" si="0"/>
        <v>697.95</v>
      </c>
      <c r="H10" s="199" t="s">
        <v>327</v>
      </c>
      <c r="I10" s="199" t="s">
        <v>328</v>
      </c>
      <c r="J10" s="196">
        <v>24.18</v>
      </c>
      <c r="K10" s="199" t="s">
        <v>325</v>
      </c>
      <c r="L10" s="196">
        <v>0</v>
      </c>
      <c r="M10" s="196">
        <v>0</v>
      </c>
      <c r="N10" s="199" t="s">
        <v>326</v>
      </c>
      <c r="O10" s="196">
        <v>0</v>
      </c>
      <c r="P10" s="196">
        <v>0</v>
      </c>
      <c r="Q10" s="199">
        <f t="shared" si="1"/>
        <v>82.05</v>
      </c>
      <c r="R10" s="196">
        <v>5.7</v>
      </c>
      <c r="S10" s="196">
        <v>0</v>
      </c>
      <c r="T10" s="193">
        <v>0</v>
      </c>
      <c r="U10" s="193">
        <v>0</v>
      </c>
      <c r="V10" s="193">
        <v>0</v>
      </c>
      <c r="W10" s="193">
        <v>5.7</v>
      </c>
      <c r="X10" s="193">
        <v>8.5500000000000007</v>
      </c>
      <c r="Y10" s="193">
        <v>0</v>
      </c>
      <c r="Z10" s="193">
        <v>0</v>
      </c>
      <c r="AA10" s="193">
        <v>11.4</v>
      </c>
      <c r="AB10" s="193">
        <v>0</v>
      </c>
      <c r="AC10" s="193">
        <v>0</v>
      </c>
      <c r="AD10" s="193">
        <v>0</v>
      </c>
      <c r="AE10" s="193">
        <v>0</v>
      </c>
      <c r="AF10" s="193">
        <v>0</v>
      </c>
      <c r="AG10" s="193">
        <v>24.3</v>
      </c>
      <c r="AH10" s="193">
        <v>0</v>
      </c>
      <c r="AI10" s="193">
        <v>0</v>
      </c>
      <c r="AJ10" s="193">
        <v>0</v>
      </c>
      <c r="AK10" s="193">
        <v>0</v>
      </c>
      <c r="AL10" s="193">
        <v>0</v>
      </c>
      <c r="AM10" s="193">
        <v>0</v>
      </c>
      <c r="AN10" s="193">
        <v>0</v>
      </c>
      <c r="AO10" s="193">
        <v>26.4</v>
      </c>
      <c r="AP10" s="193">
        <v>0</v>
      </c>
      <c r="AQ10" s="193">
        <v>0</v>
      </c>
      <c r="AR10" s="193">
        <v>0</v>
      </c>
      <c r="AS10" s="196">
        <f t="shared" si="2"/>
        <v>0</v>
      </c>
      <c r="AT10" s="193">
        <v>0</v>
      </c>
      <c r="AU10" s="193">
        <v>0</v>
      </c>
      <c r="AV10" s="193">
        <v>0</v>
      </c>
      <c r="AW10" s="193">
        <v>0</v>
      </c>
      <c r="AX10" s="193">
        <v>0</v>
      </c>
      <c r="AY10" s="193">
        <v>0</v>
      </c>
      <c r="AZ10" s="193">
        <v>0</v>
      </c>
      <c r="BA10" s="193">
        <v>0</v>
      </c>
      <c r="BB10" s="193">
        <v>0</v>
      </c>
      <c r="BC10" s="193">
        <v>0</v>
      </c>
      <c r="BD10" s="193">
        <v>0</v>
      </c>
      <c r="BE10" s="193">
        <v>0</v>
      </c>
      <c r="BF10" s="193">
        <v>0</v>
      </c>
      <c r="BG10" s="193">
        <v>0</v>
      </c>
      <c r="BH10" s="193">
        <v>0</v>
      </c>
      <c r="BI10" s="193">
        <v>0</v>
      </c>
      <c r="BJ10" s="196">
        <f t="shared" si="3"/>
        <v>0</v>
      </c>
      <c r="BK10" s="193">
        <v>0</v>
      </c>
      <c r="BL10" s="193">
        <v>0</v>
      </c>
      <c r="BM10" s="193">
        <v>0</v>
      </c>
      <c r="BN10" s="193">
        <v>0</v>
      </c>
      <c r="BO10" s="193">
        <v>0</v>
      </c>
      <c r="BP10" s="193">
        <v>0</v>
      </c>
      <c r="BQ10" s="193">
        <v>0</v>
      </c>
      <c r="BR10" s="193">
        <v>0</v>
      </c>
      <c r="BS10" s="193">
        <v>0</v>
      </c>
      <c r="BT10" s="193">
        <v>0</v>
      </c>
      <c r="BU10" s="196">
        <f t="shared" si="4"/>
        <v>0</v>
      </c>
      <c r="BV10" s="193">
        <v>0</v>
      </c>
      <c r="BW10" s="193">
        <v>0</v>
      </c>
      <c r="BX10" s="193">
        <v>0</v>
      </c>
      <c r="BY10" s="193">
        <v>0</v>
      </c>
      <c r="BZ10" s="193">
        <v>0</v>
      </c>
      <c r="CA10" s="193">
        <v>0</v>
      </c>
      <c r="CB10" s="193">
        <v>0</v>
      </c>
      <c r="CC10" s="193">
        <v>0</v>
      </c>
      <c r="CD10" s="193">
        <v>0</v>
      </c>
      <c r="CE10" s="193">
        <v>0</v>
      </c>
      <c r="CF10" s="193">
        <v>0</v>
      </c>
      <c r="CG10" s="193">
        <v>0</v>
      </c>
      <c r="CH10" s="193">
        <v>0</v>
      </c>
      <c r="CI10" s="193">
        <v>0</v>
      </c>
      <c r="CJ10" s="193">
        <v>0</v>
      </c>
      <c r="CK10" s="196">
        <f t="shared" si="5"/>
        <v>0</v>
      </c>
      <c r="CL10" s="193">
        <v>0</v>
      </c>
      <c r="CM10" s="193">
        <v>0</v>
      </c>
      <c r="CN10" s="193">
        <v>0</v>
      </c>
      <c r="CO10" s="193">
        <v>0</v>
      </c>
      <c r="CP10" s="193">
        <v>0</v>
      </c>
      <c r="CQ10" s="193">
        <v>0</v>
      </c>
      <c r="CR10" s="193">
        <v>0</v>
      </c>
      <c r="CS10" s="196">
        <f t="shared" si="6"/>
        <v>0</v>
      </c>
      <c r="CT10" s="193">
        <v>0</v>
      </c>
      <c r="CU10" s="193">
        <v>0</v>
      </c>
      <c r="CV10" s="193">
        <v>0</v>
      </c>
    </row>
    <row r="11" spans="1:100" ht="24.95" customHeight="1">
      <c r="A11" s="173" t="s">
        <v>191</v>
      </c>
      <c r="B11" s="174"/>
      <c r="C11" s="175"/>
      <c r="D11" s="64" t="s">
        <v>170</v>
      </c>
      <c r="E11" s="61" t="s">
        <v>192</v>
      </c>
      <c r="F11" s="62">
        <v>116</v>
      </c>
      <c r="G11" s="199">
        <f t="shared" si="0"/>
        <v>89.58</v>
      </c>
      <c r="H11" s="199">
        <f>H9-H10</f>
        <v>56.04</v>
      </c>
      <c r="I11" s="199">
        <f t="shared" ref="I11:P11" si="7">I9-I10</f>
        <v>13.54</v>
      </c>
      <c r="J11" s="199">
        <f t="shared" si="7"/>
        <v>0</v>
      </c>
      <c r="K11" s="199">
        <f t="shared" si="7"/>
        <v>10</v>
      </c>
      <c r="L11" s="199">
        <f t="shared" si="7"/>
        <v>0</v>
      </c>
      <c r="M11" s="199">
        <f t="shared" si="7"/>
        <v>0</v>
      </c>
      <c r="N11" s="199">
        <f t="shared" si="7"/>
        <v>10</v>
      </c>
      <c r="O11" s="199">
        <f t="shared" si="7"/>
        <v>0</v>
      </c>
      <c r="P11" s="199">
        <f t="shared" si="7"/>
        <v>0</v>
      </c>
      <c r="Q11" s="199">
        <f t="shared" si="1"/>
        <v>26.42</v>
      </c>
      <c r="R11" s="196">
        <f>R9-R10</f>
        <v>0</v>
      </c>
      <c r="S11" s="196">
        <f t="shared" ref="S11:AE11" si="8">S9-S10</f>
        <v>0</v>
      </c>
      <c r="T11" s="196">
        <f t="shared" si="8"/>
        <v>0</v>
      </c>
      <c r="U11" s="196">
        <f t="shared" si="8"/>
        <v>0</v>
      </c>
      <c r="V11" s="196">
        <f t="shared" si="8"/>
        <v>0</v>
      </c>
      <c r="W11" s="196">
        <f t="shared" si="8"/>
        <v>19.3</v>
      </c>
      <c r="X11" s="196">
        <f t="shared" si="8"/>
        <v>0</v>
      </c>
      <c r="Y11" s="196">
        <f t="shared" si="8"/>
        <v>0</v>
      </c>
      <c r="Z11" s="196">
        <f t="shared" si="8"/>
        <v>0</v>
      </c>
      <c r="AA11" s="196">
        <f t="shared" si="8"/>
        <v>7.12</v>
      </c>
      <c r="AB11" s="196">
        <f t="shared" si="8"/>
        <v>0</v>
      </c>
      <c r="AC11" s="196">
        <f t="shared" si="8"/>
        <v>0</v>
      </c>
      <c r="AD11" s="196">
        <f t="shared" si="8"/>
        <v>0</v>
      </c>
      <c r="AE11" s="196">
        <f t="shared" si="8"/>
        <v>0</v>
      </c>
      <c r="AF11" s="196">
        <f>AF9-AF10</f>
        <v>0</v>
      </c>
      <c r="AG11" s="196">
        <f t="shared" ref="AG11" si="9">AG9-AG10</f>
        <v>0</v>
      </c>
      <c r="AH11" s="196">
        <f t="shared" ref="AH11" si="10">AH9-AH10</f>
        <v>0</v>
      </c>
      <c r="AI11" s="196">
        <f t="shared" ref="AI11" si="11">AI9-AI10</f>
        <v>0</v>
      </c>
      <c r="AJ11" s="196">
        <f t="shared" ref="AJ11" si="12">AJ9-AJ10</f>
        <v>0</v>
      </c>
      <c r="AK11" s="196">
        <f t="shared" ref="AK11" si="13">AK9-AK10</f>
        <v>0</v>
      </c>
      <c r="AL11" s="196">
        <f t="shared" ref="AL11" si="14">AL9-AL10</f>
        <v>0</v>
      </c>
      <c r="AM11" s="196">
        <f t="shared" ref="AM11" si="15">AM9-AM10</f>
        <v>0</v>
      </c>
      <c r="AN11" s="196">
        <f t="shared" ref="AN11" si="16">AN9-AN10</f>
        <v>0</v>
      </c>
      <c r="AO11" s="196">
        <f t="shared" ref="AO11" si="17">AO9-AO10</f>
        <v>0</v>
      </c>
      <c r="AP11" s="196">
        <f>AP9-AP10</f>
        <v>0</v>
      </c>
      <c r="AQ11" s="196">
        <f t="shared" ref="AQ11" si="18">AQ9-AQ10</f>
        <v>0</v>
      </c>
      <c r="AR11" s="196">
        <f t="shared" ref="AR11" si="19">AR9-AR10</f>
        <v>0</v>
      </c>
      <c r="AS11" s="196">
        <f>(AT11+AU11+AV11+AW11+AY11+AX11+AZ11+BA11+BB11+BC11+BD11+BE11+BF11+BG11+BH11+BI11)*2</f>
        <v>0</v>
      </c>
      <c r="AT11" s="193">
        <v>0</v>
      </c>
      <c r="AU11" s="193">
        <v>0</v>
      </c>
      <c r="AV11" s="193">
        <v>0</v>
      </c>
      <c r="AW11" s="193">
        <v>0</v>
      </c>
      <c r="AX11" s="193">
        <v>0</v>
      </c>
      <c r="AY11" s="193">
        <v>0</v>
      </c>
      <c r="AZ11" s="193">
        <v>0</v>
      </c>
      <c r="BA11" s="193">
        <v>0</v>
      </c>
      <c r="BB11" s="193">
        <v>0</v>
      </c>
      <c r="BC11" s="193">
        <v>0</v>
      </c>
      <c r="BD11" s="193">
        <v>0</v>
      </c>
      <c r="BE11" s="193">
        <v>0</v>
      </c>
      <c r="BF11" s="193">
        <v>0</v>
      </c>
      <c r="BG11" s="193">
        <v>0</v>
      </c>
      <c r="BH11" s="193">
        <v>0</v>
      </c>
      <c r="BI11" s="193">
        <v>0</v>
      </c>
      <c r="BJ11" s="196">
        <f>(BK11+BL11+BM11+BN11+BO11+BP11+BQ11+BR11+BS11+BT11)*2</f>
        <v>0</v>
      </c>
      <c r="BK11" s="193">
        <v>0</v>
      </c>
      <c r="BL11" s="193">
        <v>0</v>
      </c>
      <c r="BM11" s="193">
        <v>0</v>
      </c>
      <c r="BN11" s="193">
        <v>0</v>
      </c>
      <c r="BO11" s="193">
        <v>0</v>
      </c>
      <c r="BP11" s="193">
        <v>0</v>
      </c>
      <c r="BQ11" s="193">
        <v>0</v>
      </c>
      <c r="BR11" s="193">
        <v>0</v>
      </c>
      <c r="BS11" s="193">
        <v>0</v>
      </c>
      <c r="BT11" s="193">
        <v>0</v>
      </c>
      <c r="BU11" s="196">
        <f>(BV11+BW11+BX11+BY11+BZ11+CA11+CB11+CC11+CD11+CE11+CF11+CG11+CH11+CI11+CJ11)*2</f>
        <v>0</v>
      </c>
      <c r="BV11" s="193">
        <v>0</v>
      </c>
      <c r="BW11" s="193">
        <v>0</v>
      </c>
      <c r="BX11" s="193">
        <v>0</v>
      </c>
      <c r="BY11" s="193">
        <v>0</v>
      </c>
      <c r="BZ11" s="193">
        <v>0</v>
      </c>
      <c r="CA11" s="193">
        <v>0</v>
      </c>
      <c r="CB11" s="193">
        <v>0</v>
      </c>
      <c r="CC11" s="193">
        <v>0</v>
      </c>
      <c r="CD11" s="193">
        <v>0</v>
      </c>
      <c r="CE11" s="193">
        <v>0</v>
      </c>
      <c r="CF11" s="193">
        <v>0</v>
      </c>
      <c r="CG11" s="193">
        <v>0</v>
      </c>
      <c r="CH11" s="193">
        <v>0</v>
      </c>
      <c r="CI11" s="193">
        <v>0</v>
      </c>
      <c r="CJ11" s="193">
        <v>0</v>
      </c>
      <c r="CK11" s="196">
        <f>(CL11+CM11+CN11+CO11)*2</f>
        <v>0</v>
      </c>
      <c r="CL11" s="193">
        <v>0</v>
      </c>
      <c r="CM11" s="193">
        <v>0</v>
      </c>
      <c r="CN11" s="193">
        <v>0</v>
      </c>
      <c r="CO11" s="193">
        <v>0</v>
      </c>
      <c r="CP11" s="193">
        <v>0</v>
      </c>
      <c r="CQ11" s="193">
        <v>0</v>
      </c>
      <c r="CR11" s="193">
        <v>0</v>
      </c>
      <c r="CS11" s="196">
        <f>(CT11+CU11+CV11)*2</f>
        <v>0</v>
      </c>
      <c r="CT11" s="193">
        <v>0</v>
      </c>
      <c r="CU11" s="193">
        <v>0</v>
      </c>
      <c r="CV11" s="193">
        <v>0</v>
      </c>
    </row>
    <row r="12" spans="1:100" s="216" customFormat="1" ht="24.95" customHeight="1">
      <c r="A12" s="210" t="s">
        <v>57</v>
      </c>
      <c r="B12" s="211"/>
      <c r="C12" s="212"/>
      <c r="D12" s="213" t="s">
        <v>330</v>
      </c>
      <c r="E12" s="214" t="s">
        <v>58</v>
      </c>
      <c r="F12" s="215">
        <v>3040</v>
      </c>
      <c r="G12" s="199">
        <f t="shared" si="0"/>
        <v>1737.48</v>
      </c>
      <c r="H12" s="207">
        <v>708.07</v>
      </c>
      <c r="I12" s="207">
        <v>209</v>
      </c>
      <c r="J12" s="207">
        <v>0</v>
      </c>
      <c r="K12" s="207">
        <v>16.97</v>
      </c>
      <c r="L12" s="207">
        <v>0</v>
      </c>
      <c r="M12" s="207">
        <v>803.44</v>
      </c>
      <c r="N12" s="207">
        <v>0</v>
      </c>
      <c r="O12" s="207">
        <v>0</v>
      </c>
      <c r="P12" s="207">
        <v>0</v>
      </c>
      <c r="Q12" s="199">
        <f t="shared" si="1"/>
        <v>357.66</v>
      </c>
      <c r="R12" s="207">
        <v>96.7</v>
      </c>
      <c r="S12" s="207">
        <v>27</v>
      </c>
      <c r="T12" s="195">
        <v>0</v>
      </c>
      <c r="U12" s="195">
        <v>0</v>
      </c>
      <c r="V12" s="195">
        <v>4.18</v>
      </c>
      <c r="W12" s="195">
        <v>23.29</v>
      </c>
      <c r="X12" s="195">
        <v>9.3000000000000007</v>
      </c>
      <c r="Y12" s="195">
        <v>0</v>
      </c>
      <c r="Z12" s="195">
        <v>1.8</v>
      </c>
      <c r="AA12" s="195">
        <v>18.399999999999999</v>
      </c>
      <c r="AB12" s="195">
        <v>0</v>
      </c>
      <c r="AC12" s="195">
        <v>120.79</v>
      </c>
      <c r="AD12" s="195">
        <v>0</v>
      </c>
      <c r="AE12" s="195">
        <v>5.61</v>
      </c>
      <c r="AF12" s="195">
        <v>16.36</v>
      </c>
      <c r="AG12" s="195">
        <v>0</v>
      </c>
      <c r="AH12" s="195">
        <v>0</v>
      </c>
      <c r="AI12" s="195">
        <v>0</v>
      </c>
      <c r="AJ12" s="195">
        <v>0</v>
      </c>
      <c r="AK12" s="195">
        <v>14.7</v>
      </c>
      <c r="AL12" s="195">
        <v>0</v>
      </c>
      <c r="AM12" s="195">
        <v>8.58</v>
      </c>
      <c r="AN12" s="195">
        <v>10.95</v>
      </c>
      <c r="AO12" s="195">
        <v>0</v>
      </c>
      <c r="AP12" s="195">
        <v>0</v>
      </c>
      <c r="AQ12" s="195">
        <v>0</v>
      </c>
      <c r="AR12" s="195">
        <v>0</v>
      </c>
      <c r="AS12" s="199">
        <f t="shared" si="2"/>
        <v>15.86</v>
      </c>
      <c r="AT12" s="195">
        <v>0</v>
      </c>
      <c r="AU12" s="195">
        <v>0</v>
      </c>
      <c r="AV12" s="195">
        <v>0</v>
      </c>
      <c r="AW12" s="195">
        <v>0</v>
      </c>
      <c r="AX12" s="195">
        <v>0</v>
      </c>
      <c r="AY12" s="195">
        <v>0</v>
      </c>
      <c r="AZ12" s="195">
        <v>0</v>
      </c>
      <c r="BA12" s="195">
        <v>0</v>
      </c>
      <c r="BB12" s="195">
        <v>0</v>
      </c>
      <c r="BC12" s="195">
        <v>0</v>
      </c>
      <c r="BD12" s="195">
        <v>0</v>
      </c>
      <c r="BE12" s="195">
        <v>0</v>
      </c>
      <c r="BF12" s="195">
        <v>0</v>
      </c>
      <c r="BG12" s="195">
        <v>0</v>
      </c>
      <c r="BH12" s="195">
        <v>0</v>
      </c>
      <c r="BI12" s="195">
        <v>15.86</v>
      </c>
      <c r="BJ12" s="199">
        <f t="shared" si="3"/>
        <v>0</v>
      </c>
      <c r="BK12" s="195">
        <v>0</v>
      </c>
      <c r="BL12" s="195">
        <v>0</v>
      </c>
      <c r="BM12" s="195">
        <v>0</v>
      </c>
      <c r="BN12" s="195">
        <v>0</v>
      </c>
      <c r="BO12" s="195">
        <v>0</v>
      </c>
      <c r="BP12" s="195">
        <v>0</v>
      </c>
      <c r="BQ12" s="195">
        <v>0</v>
      </c>
      <c r="BR12" s="195">
        <v>0</v>
      </c>
      <c r="BS12" s="195">
        <v>0</v>
      </c>
      <c r="BT12" s="195">
        <v>0</v>
      </c>
      <c r="BU12" s="199">
        <f t="shared" si="4"/>
        <v>929</v>
      </c>
      <c r="BV12" s="195">
        <v>929</v>
      </c>
      <c r="BW12" s="195">
        <v>0</v>
      </c>
      <c r="BX12" s="195">
        <v>0</v>
      </c>
      <c r="BY12" s="195">
        <v>0</v>
      </c>
      <c r="BZ12" s="195">
        <v>0</v>
      </c>
      <c r="CA12" s="195">
        <v>0</v>
      </c>
      <c r="CB12" s="195">
        <v>0</v>
      </c>
      <c r="CC12" s="195">
        <v>0</v>
      </c>
      <c r="CD12" s="195">
        <v>0</v>
      </c>
      <c r="CE12" s="195">
        <v>0</v>
      </c>
      <c r="CF12" s="195">
        <v>0</v>
      </c>
      <c r="CG12" s="195">
        <v>0</v>
      </c>
      <c r="CH12" s="195">
        <v>0</v>
      </c>
      <c r="CI12" s="195">
        <v>0</v>
      </c>
      <c r="CJ12" s="195">
        <v>0</v>
      </c>
      <c r="CK12" s="199">
        <f t="shared" si="5"/>
        <v>0</v>
      </c>
      <c r="CL12" s="195">
        <v>0</v>
      </c>
      <c r="CM12" s="195">
        <v>0</v>
      </c>
      <c r="CN12" s="195">
        <v>0</v>
      </c>
      <c r="CO12" s="195">
        <v>0</v>
      </c>
      <c r="CP12" s="195">
        <v>0</v>
      </c>
      <c r="CQ12" s="195">
        <v>0</v>
      </c>
      <c r="CR12" s="195">
        <v>0</v>
      </c>
      <c r="CS12" s="199">
        <f t="shared" si="6"/>
        <v>0</v>
      </c>
      <c r="CT12" s="195">
        <v>0</v>
      </c>
      <c r="CU12" s="195">
        <v>0</v>
      </c>
      <c r="CV12" s="195">
        <v>0</v>
      </c>
    </row>
    <row r="13" spans="1:100" s="216" customFormat="1" ht="24.95" customHeight="1">
      <c r="A13" s="210" t="s">
        <v>331</v>
      </c>
      <c r="B13" s="211"/>
      <c r="C13" s="212"/>
      <c r="D13" s="213" t="s">
        <v>330</v>
      </c>
      <c r="E13" s="214" t="s">
        <v>59</v>
      </c>
      <c r="F13" s="215">
        <v>3040</v>
      </c>
      <c r="G13" s="199">
        <f t="shared" si="0"/>
        <v>1737.48</v>
      </c>
      <c r="H13" s="207">
        <v>708.07</v>
      </c>
      <c r="I13" s="207">
        <v>209</v>
      </c>
      <c r="J13" s="207">
        <v>0</v>
      </c>
      <c r="K13" s="207">
        <v>16.97</v>
      </c>
      <c r="L13" s="207">
        <v>0</v>
      </c>
      <c r="M13" s="207">
        <v>803.44</v>
      </c>
      <c r="N13" s="207">
        <v>0</v>
      </c>
      <c r="O13" s="207">
        <v>0</v>
      </c>
      <c r="P13" s="207">
        <v>0</v>
      </c>
      <c r="Q13" s="199">
        <f t="shared" si="1"/>
        <v>357.66</v>
      </c>
      <c r="R13" s="207">
        <v>96.7</v>
      </c>
      <c r="S13" s="207">
        <v>27</v>
      </c>
      <c r="T13" s="195">
        <v>0</v>
      </c>
      <c r="U13" s="195">
        <v>0</v>
      </c>
      <c r="V13" s="195">
        <v>4.18</v>
      </c>
      <c r="W13" s="195">
        <v>23.29</v>
      </c>
      <c r="X13" s="195">
        <v>9.3000000000000007</v>
      </c>
      <c r="Y13" s="195">
        <v>0</v>
      </c>
      <c r="Z13" s="195">
        <v>1.8</v>
      </c>
      <c r="AA13" s="195">
        <v>18.399999999999999</v>
      </c>
      <c r="AB13" s="195">
        <v>0</v>
      </c>
      <c r="AC13" s="195">
        <v>120.79</v>
      </c>
      <c r="AD13" s="195">
        <v>0</v>
      </c>
      <c r="AE13" s="195">
        <v>5.61</v>
      </c>
      <c r="AF13" s="195">
        <v>16.36</v>
      </c>
      <c r="AG13" s="195">
        <v>0</v>
      </c>
      <c r="AH13" s="195">
        <v>0</v>
      </c>
      <c r="AI13" s="195">
        <v>0</v>
      </c>
      <c r="AJ13" s="195">
        <v>0</v>
      </c>
      <c r="AK13" s="195">
        <v>14.7</v>
      </c>
      <c r="AL13" s="195">
        <v>0</v>
      </c>
      <c r="AM13" s="195">
        <v>8.58</v>
      </c>
      <c r="AN13" s="195">
        <v>10.95</v>
      </c>
      <c r="AO13" s="195">
        <v>0</v>
      </c>
      <c r="AP13" s="195">
        <v>0</v>
      </c>
      <c r="AQ13" s="195">
        <v>0</v>
      </c>
      <c r="AR13" s="195">
        <v>0</v>
      </c>
      <c r="AS13" s="199">
        <f t="shared" si="2"/>
        <v>15.86</v>
      </c>
      <c r="AT13" s="195">
        <v>0</v>
      </c>
      <c r="AU13" s="195">
        <v>0</v>
      </c>
      <c r="AV13" s="195">
        <v>0</v>
      </c>
      <c r="AW13" s="195">
        <v>0</v>
      </c>
      <c r="AX13" s="195">
        <v>0</v>
      </c>
      <c r="AY13" s="195">
        <v>0</v>
      </c>
      <c r="AZ13" s="195">
        <v>0</v>
      </c>
      <c r="BA13" s="195">
        <v>0</v>
      </c>
      <c r="BB13" s="195">
        <v>0</v>
      </c>
      <c r="BC13" s="195">
        <v>0</v>
      </c>
      <c r="BD13" s="195">
        <v>0</v>
      </c>
      <c r="BE13" s="195">
        <v>0</v>
      </c>
      <c r="BF13" s="195">
        <v>0</v>
      </c>
      <c r="BG13" s="195">
        <v>0</v>
      </c>
      <c r="BH13" s="195">
        <v>0</v>
      </c>
      <c r="BI13" s="195">
        <v>15.86</v>
      </c>
      <c r="BJ13" s="199">
        <f t="shared" si="3"/>
        <v>0</v>
      </c>
      <c r="BK13" s="195">
        <v>0</v>
      </c>
      <c r="BL13" s="195">
        <v>0</v>
      </c>
      <c r="BM13" s="195">
        <v>0</v>
      </c>
      <c r="BN13" s="195">
        <v>0</v>
      </c>
      <c r="BO13" s="195">
        <v>0</v>
      </c>
      <c r="BP13" s="195">
        <v>0</v>
      </c>
      <c r="BQ13" s="195">
        <v>0</v>
      </c>
      <c r="BR13" s="195">
        <v>0</v>
      </c>
      <c r="BS13" s="195">
        <v>0</v>
      </c>
      <c r="BT13" s="195">
        <v>0</v>
      </c>
      <c r="BU13" s="199">
        <f t="shared" si="4"/>
        <v>929</v>
      </c>
      <c r="BV13" s="195">
        <v>929</v>
      </c>
      <c r="BW13" s="195">
        <v>0</v>
      </c>
      <c r="BX13" s="195">
        <v>0</v>
      </c>
      <c r="BY13" s="195">
        <v>0</v>
      </c>
      <c r="BZ13" s="195">
        <v>0</v>
      </c>
      <c r="CA13" s="195">
        <v>0</v>
      </c>
      <c r="CB13" s="195">
        <v>0</v>
      </c>
      <c r="CC13" s="195">
        <v>0</v>
      </c>
      <c r="CD13" s="195">
        <v>0</v>
      </c>
      <c r="CE13" s="195">
        <v>0</v>
      </c>
      <c r="CF13" s="195">
        <v>0</v>
      </c>
      <c r="CG13" s="195">
        <v>0</v>
      </c>
      <c r="CH13" s="195">
        <v>0</v>
      </c>
      <c r="CI13" s="195">
        <v>0</v>
      </c>
      <c r="CJ13" s="195">
        <v>0</v>
      </c>
      <c r="CK13" s="199">
        <f t="shared" si="5"/>
        <v>0</v>
      </c>
      <c r="CL13" s="195">
        <v>0</v>
      </c>
      <c r="CM13" s="195">
        <v>0</v>
      </c>
      <c r="CN13" s="195">
        <v>0</v>
      </c>
      <c r="CO13" s="195">
        <v>0</v>
      </c>
      <c r="CP13" s="195">
        <v>0</v>
      </c>
      <c r="CQ13" s="195">
        <v>0</v>
      </c>
      <c r="CR13" s="195">
        <v>0</v>
      </c>
      <c r="CS13" s="199">
        <f t="shared" si="6"/>
        <v>0</v>
      </c>
      <c r="CT13" s="195">
        <v>0</v>
      </c>
      <c r="CU13" s="195">
        <v>0</v>
      </c>
      <c r="CV13" s="195">
        <v>0</v>
      </c>
    </row>
    <row r="14" spans="1:100" s="216" customFormat="1" ht="24.95" customHeight="1">
      <c r="A14" s="210" t="s">
        <v>332</v>
      </c>
      <c r="B14" s="211"/>
      <c r="C14" s="212"/>
      <c r="D14" s="213" t="s">
        <v>330</v>
      </c>
      <c r="E14" s="214" t="s">
        <v>60</v>
      </c>
      <c r="F14" s="215">
        <v>150</v>
      </c>
      <c r="G14" s="199">
        <f t="shared" si="0"/>
        <v>127.75</v>
      </c>
      <c r="H14" s="207">
        <v>98.01</v>
      </c>
      <c r="I14" s="207">
        <v>10.06</v>
      </c>
      <c r="J14" s="207">
        <v>0</v>
      </c>
      <c r="K14" s="207">
        <v>2.4</v>
      </c>
      <c r="L14" s="207">
        <v>0</v>
      </c>
      <c r="M14" s="207">
        <v>17.28</v>
      </c>
      <c r="N14" s="207">
        <v>0</v>
      </c>
      <c r="O14" s="207">
        <v>0</v>
      </c>
      <c r="P14" s="207">
        <v>0</v>
      </c>
      <c r="Q14" s="199">
        <f t="shared" si="1"/>
        <v>6.39</v>
      </c>
      <c r="R14" s="207">
        <v>2.94</v>
      </c>
      <c r="S14" s="207">
        <v>0</v>
      </c>
      <c r="T14" s="195">
        <v>0</v>
      </c>
      <c r="U14" s="195">
        <v>0</v>
      </c>
      <c r="V14" s="195">
        <v>0.38</v>
      </c>
      <c r="W14" s="195">
        <v>0.28999999999999998</v>
      </c>
      <c r="X14" s="195">
        <v>0.3</v>
      </c>
      <c r="Y14" s="195">
        <v>0</v>
      </c>
      <c r="Z14" s="195">
        <v>0</v>
      </c>
      <c r="AA14" s="195">
        <v>0.5</v>
      </c>
      <c r="AB14" s="195">
        <v>0</v>
      </c>
      <c r="AC14" s="195">
        <v>0.5</v>
      </c>
      <c r="AD14" s="195">
        <v>0</v>
      </c>
      <c r="AE14" s="195">
        <v>0</v>
      </c>
      <c r="AF14" s="195">
        <v>0.4</v>
      </c>
      <c r="AG14" s="195">
        <v>0</v>
      </c>
      <c r="AH14" s="195">
        <v>0</v>
      </c>
      <c r="AI14" s="195">
        <v>0</v>
      </c>
      <c r="AJ14" s="195">
        <v>0</v>
      </c>
      <c r="AK14" s="195">
        <v>0.3</v>
      </c>
      <c r="AL14" s="195">
        <v>0</v>
      </c>
      <c r="AM14" s="195">
        <v>0.78</v>
      </c>
      <c r="AN14" s="195">
        <v>0</v>
      </c>
      <c r="AO14" s="195">
        <v>0</v>
      </c>
      <c r="AP14" s="195">
        <v>0</v>
      </c>
      <c r="AQ14" s="195">
        <v>0</v>
      </c>
      <c r="AR14" s="195">
        <v>0</v>
      </c>
      <c r="AS14" s="199">
        <f t="shared" si="2"/>
        <v>15.86</v>
      </c>
      <c r="AT14" s="195">
        <v>0</v>
      </c>
      <c r="AU14" s="195">
        <v>0</v>
      </c>
      <c r="AV14" s="195">
        <v>0</v>
      </c>
      <c r="AW14" s="195">
        <v>0</v>
      </c>
      <c r="AX14" s="195">
        <v>0</v>
      </c>
      <c r="AY14" s="195">
        <v>0</v>
      </c>
      <c r="AZ14" s="195">
        <v>0</v>
      </c>
      <c r="BA14" s="195">
        <v>0</v>
      </c>
      <c r="BB14" s="195">
        <v>0</v>
      </c>
      <c r="BC14" s="195">
        <v>0</v>
      </c>
      <c r="BD14" s="195">
        <v>0</v>
      </c>
      <c r="BE14" s="195">
        <v>0</v>
      </c>
      <c r="BF14" s="195">
        <v>0</v>
      </c>
      <c r="BG14" s="195">
        <v>0</v>
      </c>
      <c r="BH14" s="195">
        <v>0</v>
      </c>
      <c r="BI14" s="195">
        <v>15.86</v>
      </c>
      <c r="BJ14" s="199">
        <f t="shared" si="3"/>
        <v>0</v>
      </c>
      <c r="BK14" s="195">
        <v>0</v>
      </c>
      <c r="BL14" s="195">
        <v>0</v>
      </c>
      <c r="BM14" s="195">
        <v>0</v>
      </c>
      <c r="BN14" s="195">
        <v>0</v>
      </c>
      <c r="BO14" s="195">
        <v>0</v>
      </c>
      <c r="BP14" s="195">
        <v>0</v>
      </c>
      <c r="BQ14" s="195">
        <v>0</v>
      </c>
      <c r="BR14" s="195">
        <v>0</v>
      </c>
      <c r="BS14" s="195">
        <v>0</v>
      </c>
      <c r="BT14" s="195">
        <v>0</v>
      </c>
      <c r="BU14" s="199">
        <f t="shared" si="4"/>
        <v>0</v>
      </c>
      <c r="BV14" s="195">
        <v>0</v>
      </c>
      <c r="BW14" s="195">
        <v>0</v>
      </c>
      <c r="BX14" s="195">
        <v>0</v>
      </c>
      <c r="BY14" s="195">
        <v>0</v>
      </c>
      <c r="BZ14" s="195">
        <v>0</v>
      </c>
      <c r="CA14" s="195">
        <v>0</v>
      </c>
      <c r="CB14" s="195">
        <v>0</v>
      </c>
      <c r="CC14" s="195">
        <v>0</v>
      </c>
      <c r="CD14" s="195">
        <v>0</v>
      </c>
      <c r="CE14" s="195">
        <v>0</v>
      </c>
      <c r="CF14" s="195">
        <v>0</v>
      </c>
      <c r="CG14" s="195">
        <v>0</v>
      </c>
      <c r="CH14" s="195">
        <v>0</v>
      </c>
      <c r="CI14" s="195">
        <v>0</v>
      </c>
      <c r="CJ14" s="195">
        <v>0</v>
      </c>
      <c r="CK14" s="199">
        <f t="shared" si="5"/>
        <v>0</v>
      </c>
      <c r="CL14" s="195">
        <v>0</v>
      </c>
      <c r="CM14" s="195">
        <v>0</v>
      </c>
      <c r="CN14" s="195">
        <v>0</v>
      </c>
      <c r="CO14" s="195">
        <v>0</v>
      </c>
      <c r="CP14" s="195">
        <v>0</v>
      </c>
      <c r="CQ14" s="195">
        <v>0</v>
      </c>
      <c r="CR14" s="195">
        <v>0</v>
      </c>
      <c r="CS14" s="199">
        <f t="shared" si="6"/>
        <v>0</v>
      </c>
      <c r="CT14" s="195">
        <v>0</v>
      </c>
      <c r="CU14" s="195">
        <v>0</v>
      </c>
      <c r="CV14" s="195">
        <v>0</v>
      </c>
    </row>
    <row r="15" spans="1:100" s="216" customFormat="1" ht="24.95" customHeight="1">
      <c r="A15" s="210" t="s">
        <v>333</v>
      </c>
      <c r="B15" s="211"/>
      <c r="C15" s="212"/>
      <c r="D15" s="213" t="s">
        <v>330</v>
      </c>
      <c r="E15" s="214" t="s">
        <v>61</v>
      </c>
      <c r="F15" s="215">
        <v>1840</v>
      </c>
      <c r="G15" s="199">
        <f t="shared" si="0"/>
        <v>962.53</v>
      </c>
      <c r="H15" s="207">
        <v>367.6</v>
      </c>
      <c r="I15" s="207">
        <v>89</v>
      </c>
      <c r="J15" s="207">
        <v>0</v>
      </c>
      <c r="K15" s="207">
        <v>6.37</v>
      </c>
      <c r="L15" s="207">
        <v>0</v>
      </c>
      <c r="M15" s="207">
        <v>499.56</v>
      </c>
      <c r="N15" s="207">
        <v>0</v>
      </c>
      <c r="O15" s="207">
        <v>0</v>
      </c>
      <c r="P15" s="207">
        <v>0</v>
      </c>
      <c r="Q15" s="199">
        <f t="shared" si="1"/>
        <v>147.47</v>
      </c>
      <c r="R15" s="207">
        <v>30.46</v>
      </c>
      <c r="S15" s="207">
        <v>18</v>
      </c>
      <c r="T15" s="195">
        <v>0</v>
      </c>
      <c r="U15" s="195">
        <v>0</v>
      </c>
      <c r="V15" s="195">
        <v>2</v>
      </c>
      <c r="W15" s="195">
        <v>15</v>
      </c>
      <c r="X15" s="195">
        <v>5</v>
      </c>
      <c r="Y15" s="195">
        <v>0</v>
      </c>
      <c r="Z15" s="195">
        <v>1</v>
      </c>
      <c r="AA15" s="195">
        <v>11.4</v>
      </c>
      <c r="AB15" s="195">
        <v>0</v>
      </c>
      <c r="AC15" s="195" t="s">
        <v>366</v>
      </c>
      <c r="AD15" s="195">
        <v>0</v>
      </c>
      <c r="AE15" s="195">
        <v>2.9</v>
      </c>
      <c r="AF15" s="195">
        <v>9.1999999999999993</v>
      </c>
      <c r="AG15" s="195">
        <v>0</v>
      </c>
      <c r="AH15" s="195">
        <v>0</v>
      </c>
      <c r="AI15" s="195">
        <v>0</v>
      </c>
      <c r="AJ15" s="195">
        <v>0</v>
      </c>
      <c r="AK15" s="195">
        <v>8.9</v>
      </c>
      <c r="AL15" s="195">
        <v>0</v>
      </c>
      <c r="AM15" s="195">
        <v>4.5999999999999996</v>
      </c>
      <c r="AN15" s="195">
        <v>6.35</v>
      </c>
      <c r="AO15" s="195">
        <v>0</v>
      </c>
      <c r="AP15" s="195">
        <v>0</v>
      </c>
      <c r="AQ15" s="195">
        <v>0</v>
      </c>
      <c r="AR15" s="195">
        <v>0</v>
      </c>
      <c r="AS15" s="199">
        <f t="shared" si="2"/>
        <v>0</v>
      </c>
      <c r="AT15" s="195">
        <v>0</v>
      </c>
      <c r="AU15" s="195">
        <v>0</v>
      </c>
      <c r="AV15" s="195">
        <v>0</v>
      </c>
      <c r="AW15" s="195">
        <v>0</v>
      </c>
      <c r="AX15" s="195">
        <v>0</v>
      </c>
      <c r="AY15" s="195">
        <v>0</v>
      </c>
      <c r="AZ15" s="195">
        <v>0</v>
      </c>
      <c r="BA15" s="195">
        <v>0</v>
      </c>
      <c r="BB15" s="195">
        <v>0</v>
      </c>
      <c r="BC15" s="195">
        <v>0</v>
      </c>
      <c r="BD15" s="195">
        <v>0</v>
      </c>
      <c r="BE15" s="195">
        <v>0</v>
      </c>
      <c r="BF15" s="195">
        <v>0</v>
      </c>
      <c r="BG15" s="195">
        <v>0</v>
      </c>
      <c r="BH15" s="195">
        <v>0</v>
      </c>
      <c r="BI15" s="195">
        <v>0</v>
      </c>
      <c r="BJ15" s="199">
        <f t="shared" si="3"/>
        <v>0</v>
      </c>
      <c r="BK15" s="195">
        <v>0</v>
      </c>
      <c r="BL15" s="195">
        <v>0</v>
      </c>
      <c r="BM15" s="195">
        <v>0</v>
      </c>
      <c r="BN15" s="195">
        <v>0</v>
      </c>
      <c r="BO15" s="195">
        <v>0</v>
      </c>
      <c r="BP15" s="195">
        <v>0</v>
      </c>
      <c r="BQ15" s="195">
        <v>0</v>
      </c>
      <c r="BR15" s="195">
        <v>0</v>
      </c>
      <c r="BS15" s="195">
        <v>0</v>
      </c>
      <c r="BT15" s="195">
        <v>0</v>
      </c>
      <c r="BU15" s="199">
        <f t="shared" si="4"/>
        <v>730</v>
      </c>
      <c r="BV15" s="195">
        <v>730</v>
      </c>
      <c r="BW15" s="195">
        <v>0</v>
      </c>
      <c r="BX15" s="195">
        <v>0</v>
      </c>
      <c r="BY15" s="195">
        <v>0</v>
      </c>
      <c r="BZ15" s="195">
        <v>0</v>
      </c>
      <c r="CA15" s="195">
        <v>0</v>
      </c>
      <c r="CB15" s="195">
        <v>0</v>
      </c>
      <c r="CC15" s="195">
        <v>0</v>
      </c>
      <c r="CD15" s="195">
        <v>0</v>
      </c>
      <c r="CE15" s="195">
        <v>0</v>
      </c>
      <c r="CF15" s="195">
        <v>0</v>
      </c>
      <c r="CG15" s="195">
        <v>0</v>
      </c>
      <c r="CH15" s="195">
        <v>0</v>
      </c>
      <c r="CI15" s="195">
        <v>0</v>
      </c>
      <c r="CJ15" s="195">
        <v>0</v>
      </c>
      <c r="CK15" s="199">
        <f t="shared" si="5"/>
        <v>0</v>
      </c>
      <c r="CL15" s="195">
        <v>0</v>
      </c>
      <c r="CM15" s="195">
        <v>0</v>
      </c>
      <c r="CN15" s="195">
        <v>0</v>
      </c>
      <c r="CO15" s="195">
        <v>0</v>
      </c>
      <c r="CP15" s="195">
        <v>0</v>
      </c>
      <c r="CQ15" s="195">
        <v>0</v>
      </c>
      <c r="CR15" s="195">
        <v>0</v>
      </c>
      <c r="CS15" s="199">
        <f t="shared" si="6"/>
        <v>0</v>
      </c>
      <c r="CT15" s="195">
        <v>0</v>
      </c>
      <c r="CU15" s="195">
        <v>0</v>
      </c>
      <c r="CV15" s="195">
        <v>0</v>
      </c>
    </row>
    <row r="16" spans="1:100" s="216" customFormat="1" ht="24.95" customHeight="1">
      <c r="A16" s="210" t="s">
        <v>334</v>
      </c>
      <c r="B16" s="211"/>
      <c r="C16" s="212"/>
      <c r="D16" s="213" t="s">
        <v>330</v>
      </c>
      <c r="E16" s="214" t="s">
        <v>62</v>
      </c>
      <c r="F16" s="215">
        <v>1050</v>
      </c>
      <c r="G16" s="199">
        <f>H16+I16+J16+K16+L16+M16+N16+P16</f>
        <v>647.20000000000005</v>
      </c>
      <c r="H16" s="197" t="s">
        <v>367</v>
      </c>
      <c r="I16" s="197" t="s">
        <v>368</v>
      </c>
      <c r="J16" s="197">
        <v>0</v>
      </c>
      <c r="K16" s="197" t="s">
        <v>369</v>
      </c>
      <c r="L16" s="197">
        <v>0</v>
      </c>
      <c r="M16" s="197" t="s">
        <v>370</v>
      </c>
      <c r="N16" s="197">
        <v>0</v>
      </c>
      <c r="O16" s="197">
        <v>0</v>
      </c>
      <c r="P16" s="197">
        <v>0</v>
      </c>
      <c r="Q16" s="199">
        <f t="shared" si="1"/>
        <v>203.8</v>
      </c>
      <c r="R16" s="197" t="s">
        <v>371</v>
      </c>
      <c r="S16" s="197" t="s">
        <v>372</v>
      </c>
      <c r="T16" s="197">
        <v>0</v>
      </c>
      <c r="U16" s="197">
        <v>0</v>
      </c>
      <c r="V16" s="197" t="s">
        <v>373</v>
      </c>
      <c r="W16" s="197" t="s">
        <v>374</v>
      </c>
      <c r="X16" s="197" t="s">
        <v>375</v>
      </c>
      <c r="Y16" s="197">
        <v>0</v>
      </c>
      <c r="Z16" s="197" t="s">
        <v>376</v>
      </c>
      <c r="AA16" s="197" t="s">
        <v>364</v>
      </c>
      <c r="AB16" s="197">
        <v>0</v>
      </c>
      <c r="AC16" s="197" t="s">
        <v>377</v>
      </c>
      <c r="AD16" s="197">
        <v>0</v>
      </c>
      <c r="AE16" s="197" t="s">
        <v>378</v>
      </c>
      <c r="AF16" s="197" t="s">
        <v>379</v>
      </c>
      <c r="AG16" s="197">
        <v>0</v>
      </c>
      <c r="AH16" s="197">
        <v>0</v>
      </c>
      <c r="AI16" s="197">
        <v>0</v>
      </c>
      <c r="AJ16" s="197">
        <v>0</v>
      </c>
      <c r="AK16" s="197" t="s">
        <v>380</v>
      </c>
      <c r="AL16" s="197">
        <v>0</v>
      </c>
      <c r="AM16" s="197" t="s">
        <v>381</v>
      </c>
      <c r="AN16" s="197" t="s">
        <v>382</v>
      </c>
      <c r="AO16" s="197">
        <v>0</v>
      </c>
      <c r="AP16" s="197">
        <v>0</v>
      </c>
      <c r="AQ16" s="197">
        <v>0</v>
      </c>
      <c r="AR16" s="197">
        <v>0</v>
      </c>
      <c r="AS16" s="199">
        <f t="shared" si="2"/>
        <v>0</v>
      </c>
      <c r="AT16" s="197">
        <v>0</v>
      </c>
      <c r="AU16" s="197">
        <v>0</v>
      </c>
      <c r="AV16" s="197">
        <v>0</v>
      </c>
      <c r="AW16" s="197">
        <v>0</v>
      </c>
      <c r="AX16" s="197">
        <v>0</v>
      </c>
      <c r="AY16" s="197">
        <v>0</v>
      </c>
      <c r="AZ16" s="197">
        <v>0</v>
      </c>
      <c r="BA16" s="197">
        <v>0</v>
      </c>
      <c r="BB16" s="197">
        <v>0</v>
      </c>
      <c r="BC16" s="197">
        <v>0</v>
      </c>
      <c r="BD16" s="197">
        <v>0</v>
      </c>
      <c r="BE16" s="197">
        <v>0</v>
      </c>
      <c r="BF16" s="197">
        <v>0</v>
      </c>
      <c r="BG16" s="197">
        <v>0</v>
      </c>
      <c r="BH16" s="197">
        <v>0</v>
      </c>
      <c r="BI16" s="197" t="s">
        <v>383</v>
      </c>
      <c r="BJ16" s="199">
        <f t="shared" si="3"/>
        <v>0</v>
      </c>
      <c r="BK16" s="197">
        <v>0</v>
      </c>
      <c r="BL16" s="197">
        <v>0</v>
      </c>
      <c r="BM16" s="197">
        <v>0</v>
      </c>
      <c r="BN16" s="197">
        <v>0</v>
      </c>
      <c r="BO16" s="197">
        <v>0</v>
      </c>
      <c r="BP16" s="197">
        <v>0</v>
      </c>
      <c r="BQ16" s="197">
        <v>0</v>
      </c>
      <c r="BR16" s="197">
        <v>0</v>
      </c>
      <c r="BS16" s="197">
        <v>0</v>
      </c>
      <c r="BT16" s="197">
        <v>0</v>
      </c>
      <c r="BU16" s="199">
        <f t="shared" si="4"/>
        <v>199</v>
      </c>
      <c r="BV16" s="197" t="s">
        <v>384</v>
      </c>
      <c r="BW16" s="197">
        <v>0</v>
      </c>
      <c r="BX16" s="197">
        <v>0</v>
      </c>
      <c r="BY16" s="197">
        <v>0</v>
      </c>
      <c r="BZ16" s="197">
        <v>0</v>
      </c>
      <c r="CA16" s="197">
        <v>0</v>
      </c>
      <c r="CB16" s="197">
        <v>0</v>
      </c>
      <c r="CC16" s="197">
        <v>0</v>
      </c>
      <c r="CD16" s="197">
        <v>0</v>
      </c>
      <c r="CE16" s="197">
        <v>0</v>
      </c>
      <c r="CF16" s="197">
        <v>0</v>
      </c>
      <c r="CG16" s="197">
        <v>0</v>
      </c>
      <c r="CH16" s="197">
        <v>0</v>
      </c>
      <c r="CI16" s="197">
        <v>0</v>
      </c>
      <c r="CJ16" s="197">
        <v>0</v>
      </c>
      <c r="CK16" s="199">
        <f t="shared" si="5"/>
        <v>0</v>
      </c>
      <c r="CL16" s="197">
        <v>0</v>
      </c>
      <c r="CM16" s="197">
        <v>0</v>
      </c>
      <c r="CN16" s="197">
        <v>0</v>
      </c>
      <c r="CO16" s="197">
        <v>0</v>
      </c>
      <c r="CP16" s="197">
        <v>0</v>
      </c>
      <c r="CQ16" s="197">
        <v>0</v>
      </c>
      <c r="CR16" s="197">
        <v>0</v>
      </c>
      <c r="CS16" s="199">
        <f t="shared" si="6"/>
        <v>0</v>
      </c>
      <c r="CT16" s="197">
        <v>0</v>
      </c>
      <c r="CU16" s="197">
        <v>0</v>
      </c>
      <c r="CV16" s="197">
        <v>0</v>
      </c>
    </row>
    <row r="17" spans="1:101" s="216" customFormat="1" ht="24.95" customHeight="1">
      <c r="A17" s="210" t="s">
        <v>385</v>
      </c>
      <c r="B17" s="211"/>
      <c r="C17" s="212"/>
      <c r="D17" s="213" t="s">
        <v>330</v>
      </c>
      <c r="E17" s="214" t="s">
        <v>386</v>
      </c>
      <c r="F17" s="215">
        <v>17</v>
      </c>
      <c r="G17" s="199">
        <f t="shared" si="0"/>
        <v>0</v>
      </c>
      <c r="H17" s="197"/>
      <c r="I17" s="197"/>
      <c r="J17" s="197"/>
      <c r="K17" s="197"/>
      <c r="L17" s="197"/>
      <c r="M17" s="197"/>
      <c r="N17" s="197"/>
      <c r="O17" s="197"/>
      <c r="P17" s="197"/>
      <c r="Q17" s="199">
        <f t="shared" si="1"/>
        <v>17</v>
      </c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8"/>
      <c r="AM17" s="198"/>
      <c r="AN17" s="198"/>
      <c r="AO17" s="198"/>
      <c r="AP17" s="198">
        <v>17</v>
      </c>
      <c r="AQ17" s="198"/>
      <c r="AR17" s="197"/>
      <c r="AS17" s="199">
        <f t="shared" si="2"/>
        <v>0</v>
      </c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9">
        <f t="shared" si="3"/>
        <v>0</v>
      </c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9">
        <f t="shared" si="4"/>
        <v>0</v>
      </c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9">
        <f t="shared" si="5"/>
        <v>0</v>
      </c>
      <c r="CL17" s="197"/>
      <c r="CM17" s="197"/>
      <c r="CN17" s="197"/>
      <c r="CO17" s="197"/>
      <c r="CP17" s="197"/>
      <c r="CQ17" s="197"/>
      <c r="CR17" s="197"/>
      <c r="CS17" s="199">
        <f t="shared" si="6"/>
        <v>0</v>
      </c>
      <c r="CT17" s="197"/>
      <c r="CU17" s="197"/>
      <c r="CV17" s="197"/>
    </row>
    <row r="18" spans="1:101" s="216" customFormat="1" ht="24.95" customHeight="1">
      <c r="A18" s="210" t="s">
        <v>387</v>
      </c>
      <c r="B18" s="211"/>
      <c r="C18" s="212"/>
      <c r="D18" s="213" t="s">
        <v>330</v>
      </c>
      <c r="E18" s="214" t="s">
        <v>388</v>
      </c>
      <c r="F18" s="215">
        <v>17</v>
      </c>
      <c r="G18" s="199">
        <f t="shared" si="0"/>
        <v>0</v>
      </c>
      <c r="H18" s="197"/>
      <c r="I18" s="197"/>
      <c r="J18" s="197"/>
      <c r="K18" s="197"/>
      <c r="L18" s="197"/>
      <c r="M18" s="197"/>
      <c r="N18" s="197"/>
      <c r="O18" s="197"/>
      <c r="P18" s="197"/>
      <c r="Q18" s="199">
        <f t="shared" si="1"/>
        <v>17</v>
      </c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8"/>
      <c r="AM18" s="198"/>
      <c r="AN18" s="198"/>
      <c r="AO18" s="198"/>
      <c r="AP18" s="198">
        <v>17</v>
      </c>
      <c r="AQ18" s="198"/>
      <c r="AR18" s="197"/>
      <c r="AS18" s="199">
        <f t="shared" si="2"/>
        <v>0</v>
      </c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9">
        <f t="shared" si="3"/>
        <v>0</v>
      </c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9">
        <f t="shared" si="4"/>
        <v>0</v>
      </c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9">
        <f t="shared" si="5"/>
        <v>0</v>
      </c>
      <c r="CL18" s="197"/>
      <c r="CM18" s="197"/>
      <c r="CN18" s="197"/>
      <c r="CO18" s="197"/>
      <c r="CP18" s="197"/>
      <c r="CQ18" s="197"/>
      <c r="CR18" s="197"/>
      <c r="CS18" s="199">
        <f t="shared" si="6"/>
        <v>0</v>
      </c>
      <c r="CT18" s="197"/>
      <c r="CU18" s="197"/>
      <c r="CV18" s="197"/>
    </row>
    <row r="19" spans="1:101" s="216" customFormat="1" ht="24.95" customHeight="1">
      <c r="A19" s="210" t="s">
        <v>389</v>
      </c>
      <c r="B19" s="211"/>
      <c r="C19" s="212"/>
      <c r="D19" s="213" t="s">
        <v>330</v>
      </c>
      <c r="E19" s="214" t="s">
        <v>390</v>
      </c>
      <c r="F19" s="215">
        <v>17</v>
      </c>
      <c r="G19" s="199">
        <f t="shared" si="0"/>
        <v>0</v>
      </c>
      <c r="H19" s="197"/>
      <c r="I19" s="197"/>
      <c r="J19" s="197"/>
      <c r="K19" s="197"/>
      <c r="L19" s="197"/>
      <c r="M19" s="197"/>
      <c r="N19" s="197"/>
      <c r="O19" s="197"/>
      <c r="P19" s="197"/>
      <c r="Q19" s="199">
        <f t="shared" si="1"/>
        <v>17</v>
      </c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8"/>
      <c r="AM19" s="198"/>
      <c r="AN19" s="198"/>
      <c r="AO19" s="198"/>
      <c r="AP19" s="198">
        <v>17</v>
      </c>
      <c r="AQ19" s="198"/>
      <c r="AR19" s="197"/>
      <c r="AS19" s="199">
        <f t="shared" si="2"/>
        <v>0</v>
      </c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9">
        <f t="shared" si="3"/>
        <v>0</v>
      </c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9">
        <f t="shared" si="4"/>
        <v>0</v>
      </c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9">
        <f t="shared" si="5"/>
        <v>0</v>
      </c>
      <c r="CL19" s="197"/>
      <c r="CM19" s="197"/>
      <c r="CN19" s="197"/>
      <c r="CO19" s="197"/>
      <c r="CP19" s="197"/>
      <c r="CQ19" s="197"/>
      <c r="CR19" s="197"/>
      <c r="CS19" s="199">
        <f t="shared" si="6"/>
        <v>0</v>
      </c>
      <c r="CT19" s="197"/>
      <c r="CU19" s="197"/>
      <c r="CV19" s="197"/>
    </row>
    <row r="20" spans="1:101" s="221" customFormat="1" ht="24.95" customHeight="1">
      <c r="A20" s="210" t="s">
        <v>341</v>
      </c>
      <c r="B20" s="211"/>
      <c r="C20" s="212"/>
      <c r="D20" s="213" t="s">
        <v>330</v>
      </c>
      <c r="E20" s="214" t="s">
        <v>391</v>
      </c>
      <c r="F20" s="215">
        <v>185</v>
      </c>
      <c r="G20" s="199">
        <f t="shared" si="0"/>
        <v>16</v>
      </c>
      <c r="H20" s="217"/>
      <c r="I20" s="217"/>
      <c r="J20" s="217"/>
      <c r="K20" s="217"/>
      <c r="L20" s="217"/>
      <c r="M20" s="217"/>
      <c r="N20" s="217" t="s">
        <v>400</v>
      </c>
      <c r="O20" s="217"/>
      <c r="P20" s="217"/>
      <c r="Q20" s="199">
        <f t="shared" si="1"/>
        <v>14</v>
      </c>
      <c r="R20" s="217" t="s">
        <v>403</v>
      </c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199">
        <f t="shared" si="2"/>
        <v>130</v>
      </c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 t="s">
        <v>401</v>
      </c>
      <c r="BJ20" s="199">
        <f t="shared" si="3"/>
        <v>25</v>
      </c>
      <c r="BK20" s="217" t="s">
        <v>402</v>
      </c>
      <c r="BL20" s="217"/>
      <c r="BM20" s="217"/>
      <c r="BN20" s="217"/>
      <c r="BO20" s="217"/>
      <c r="BP20" s="217"/>
      <c r="BQ20" s="217"/>
      <c r="BR20" s="217"/>
      <c r="BS20" s="217"/>
      <c r="BT20" s="217"/>
      <c r="BU20" s="199">
        <f t="shared" si="4"/>
        <v>0</v>
      </c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199">
        <f t="shared" si="5"/>
        <v>0</v>
      </c>
      <c r="CL20" s="217"/>
      <c r="CM20" s="217"/>
      <c r="CN20" s="217"/>
      <c r="CO20" s="217"/>
      <c r="CP20" s="217"/>
      <c r="CQ20" s="217"/>
      <c r="CR20" s="217"/>
      <c r="CS20" s="199">
        <f t="shared" si="6"/>
        <v>0</v>
      </c>
      <c r="CT20" s="217"/>
      <c r="CU20" s="217"/>
      <c r="CV20" s="217"/>
      <c r="CW20" s="217"/>
    </row>
    <row r="21" spans="1:101" s="221" customFormat="1" ht="24.95" customHeight="1">
      <c r="A21" s="210" t="s">
        <v>342</v>
      </c>
      <c r="B21" s="211"/>
      <c r="C21" s="212"/>
      <c r="D21" s="213" t="s">
        <v>330</v>
      </c>
      <c r="E21" s="214" t="s">
        <v>392</v>
      </c>
      <c r="F21" s="215">
        <v>14</v>
      </c>
      <c r="G21" s="199">
        <f t="shared" si="0"/>
        <v>0</v>
      </c>
      <c r="H21" s="217"/>
      <c r="I21" s="217"/>
      <c r="J21" s="217"/>
      <c r="K21" s="217"/>
      <c r="L21" s="217"/>
      <c r="M21" s="217"/>
      <c r="N21" s="217"/>
      <c r="O21" s="217"/>
      <c r="P21" s="217"/>
      <c r="Q21" s="199">
        <f t="shared" si="1"/>
        <v>14</v>
      </c>
      <c r="R21" s="217" t="s">
        <v>403</v>
      </c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199">
        <f t="shared" si="2"/>
        <v>0</v>
      </c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199">
        <f t="shared" si="3"/>
        <v>0</v>
      </c>
      <c r="BK21" s="217"/>
      <c r="BL21" s="217"/>
      <c r="BM21" s="217"/>
      <c r="BN21" s="217"/>
      <c r="BO21" s="217"/>
      <c r="BP21" s="217"/>
      <c r="BQ21" s="217"/>
      <c r="BR21" s="217"/>
      <c r="BS21" s="217"/>
      <c r="BT21" s="217"/>
      <c r="BU21" s="199">
        <f t="shared" si="4"/>
        <v>0</v>
      </c>
      <c r="BV21" s="217"/>
      <c r="BW21" s="217"/>
      <c r="BX21" s="217"/>
      <c r="BY21" s="217"/>
      <c r="BZ21" s="217"/>
      <c r="CA21" s="217"/>
      <c r="CB21" s="217"/>
      <c r="CC21" s="217"/>
      <c r="CD21" s="217"/>
      <c r="CE21" s="217"/>
      <c r="CF21" s="217"/>
      <c r="CG21" s="217"/>
      <c r="CH21" s="217"/>
      <c r="CI21" s="217"/>
      <c r="CJ21" s="217"/>
      <c r="CK21" s="199">
        <f t="shared" si="5"/>
        <v>0</v>
      </c>
      <c r="CL21" s="217"/>
      <c r="CM21" s="217"/>
      <c r="CN21" s="217"/>
      <c r="CO21" s="217"/>
      <c r="CP21" s="217"/>
      <c r="CQ21" s="217"/>
      <c r="CR21" s="217"/>
      <c r="CS21" s="199">
        <f t="shared" si="6"/>
        <v>0</v>
      </c>
      <c r="CT21" s="217"/>
      <c r="CU21" s="217"/>
      <c r="CV21" s="217"/>
      <c r="CW21" s="217"/>
    </row>
    <row r="22" spans="1:101" s="221" customFormat="1" ht="24.95" customHeight="1">
      <c r="A22" s="218" t="s">
        <v>343</v>
      </c>
      <c r="B22" s="219"/>
      <c r="C22" s="220"/>
      <c r="D22" s="213" t="s">
        <v>330</v>
      </c>
      <c r="E22" s="214" t="s">
        <v>393</v>
      </c>
      <c r="F22" s="215">
        <v>14</v>
      </c>
      <c r="G22" s="199">
        <f t="shared" si="0"/>
        <v>0</v>
      </c>
      <c r="H22" s="217"/>
      <c r="I22" s="217"/>
      <c r="J22" s="217"/>
      <c r="K22" s="217"/>
      <c r="L22" s="217"/>
      <c r="M22" s="217"/>
      <c r="N22" s="217"/>
      <c r="O22" s="217"/>
      <c r="P22" s="217"/>
      <c r="Q22" s="199">
        <f t="shared" si="1"/>
        <v>14</v>
      </c>
      <c r="R22" s="217" t="s">
        <v>403</v>
      </c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199">
        <f t="shared" si="2"/>
        <v>0</v>
      </c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199">
        <f t="shared" si="3"/>
        <v>0</v>
      </c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199">
        <f t="shared" si="4"/>
        <v>0</v>
      </c>
      <c r="BV22" s="217"/>
      <c r="BW22" s="217"/>
      <c r="BX22" s="217"/>
      <c r="BY22" s="217"/>
      <c r="BZ22" s="217"/>
      <c r="CA22" s="217"/>
      <c r="CB22" s="217"/>
      <c r="CC22" s="217"/>
      <c r="CD22" s="217"/>
      <c r="CE22" s="217"/>
      <c r="CF22" s="217"/>
      <c r="CG22" s="217"/>
      <c r="CH22" s="217"/>
      <c r="CI22" s="217"/>
      <c r="CJ22" s="217"/>
      <c r="CK22" s="199">
        <f t="shared" si="5"/>
        <v>0</v>
      </c>
      <c r="CL22" s="217"/>
      <c r="CM22" s="217"/>
      <c r="CN22" s="217"/>
      <c r="CO22" s="217"/>
      <c r="CP22" s="217"/>
      <c r="CQ22" s="217"/>
      <c r="CR22" s="217"/>
      <c r="CS22" s="199">
        <f t="shared" si="6"/>
        <v>0</v>
      </c>
      <c r="CT22" s="217"/>
      <c r="CU22" s="217"/>
      <c r="CV22" s="217"/>
      <c r="CW22" s="217"/>
    </row>
    <row r="23" spans="1:101" s="221" customFormat="1" ht="24.95" customHeight="1">
      <c r="A23" s="218" t="s">
        <v>346</v>
      </c>
      <c r="B23" s="219"/>
      <c r="C23" s="220"/>
      <c r="D23" s="213" t="s">
        <v>330</v>
      </c>
      <c r="E23" s="214" t="s">
        <v>396</v>
      </c>
      <c r="F23" s="215">
        <v>25</v>
      </c>
      <c r="G23" s="199">
        <f t="shared" si="0"/>
        <v>0</v>
      </c>
      <c r="H23" s="217"/>
      <c r="I23" s="217"/>
      <c r="J23" s="217"/>
      <c r="K23" s="217"/>
      <c r="L23" s="217"/>
      <c r="M23" s="217"/>
      <c r="N23" s="217"/>
      <c r="O23" s="217"/>
      <c r="P23" s="217"/>
      <c r="Q23" s="199">
        <f t="shared" si="1"/>
        <v>0</v>
      </c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199">
        <f t="shared" si="2"/>
        <v>0</v>
      </c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199">
        <f t="shared" si="3"/>
        <v>25</v>
      </c>
      <c r="BK23" s="217" t="s">
        <v>402</v>
      </c>
      <c r="BL23" s="217"/>
      <c r="BM23" s="217"/>
      <c r="BN23" s="217"/>
      <c r="BO23" s="217"/>
      <c r="BP23" s="217"/>
      <c r="BQ23" s="217"/>
      <c r="BR23" s="217"/>
      <c r="BS23" s="217"/>
      <c r="BT23" s="217"/>
      <c r="BU23" s="199">
        <f t="shared" si="4"/>
        <v>0</v>
      </c>
      <c r="BV23" s="217"/>
      <c r="BW23" s="217"/>
      <c r="BX23" s="217"/>
      <c r="BY23" s="217"/>
      <c r="BZ23" s="217"/>
      <c r="CA23" s="217"/>
      <c r="CB23" s="217"/>
      <c r="CC23" s="217"/>
      <c r="CD23" s="217"/>
      <c r="CE23" s="217"/>
      <c r="CF23" s="217"/>
      <c r="CG23" s="217"/>
      <c r="CH23" s="217"/>
      <c r="CI23" s="217"/>
      <c r="CJ23" s="217"/>
      <c r="CK23" s="199">
        <f t="shared" si="5"/>
        <v>0</v>
      </c>
      <c r="CL23" s="217"/>
      <c r="CM23" s="217"/>
      <c r="CN23" s="217"/>
      <c r="CO23" s="217"/>
      <c r="CP23" s="217"/>
      <c r="CQ23" s="217"/>
      <c r="CR23" s="217"/>
      <c r="CS23" s="199">
        <f t="shared" si="6"/>
        <v>0</v>
      </c>
      <c r="CT23" s="217"/>
      <c r="CU23" s="217"/>
      <c r="CV23" s="217"/>
      <c r="CW23" s="217"/>
    </row>
    <row r="24" spans="1:101" s="221" customFormat="1" ht="24.95" customHeight="1">
      <c r="A24" s="218" t="s">
        <v>347</v>
      </c>
      <c r="B24" s="219"/>
      <c r="C24" s="220"/>
      <c r="D24" s="213" t="s">
        <v>330</v>
      </c>
      <c r="E24" s="214" t="s">
        <v>397</v>
      </c>
      <c r="F24" s="215">
        <v>25</v>
      </c>
      <c r="G24" s="199">
        <f t="shared" si="0"/>
        <v>0</v>
      </c>
      <c r="H24" s="217"/>
      <c r="I24" s="217"/>
      <c r="J24" s="217"/>
      <c r="K24" s="217"/>
      <c r="L24" s="217"/>
      <c r="M24" s="217"/>
      <c r="N24" s="217"/>
      <c r="O24" s="217"/>
      <c r="P24" s="217"/>
      <c r="Q24" s="199">
        <f t="shared" si="1"/>
        <v>0</v>
      </c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199">
        <f t="shared" si="2"/>
        <v>0</v>
      </c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199">
        <f t="shared" si="3"/>
        <v>25</v>
      </c>
      <c r="BK24" s="217" t="s">
        <v>402</v>
      </c>
      <c r="BL24" s="217"/>
      <c r="BM24" s="217"/>
      <c r="BN24" s="217"/>
      <c r="BO24" s="217"/>
      <c r="BP24" s="217"/>
      <c r="BQ24" s="217"/>
      <c r="BR24" s="217"/>
      <c r="BS24" s="217"/>
      <c r="BT24" s="217"/>
      <c r="BU24" s="199">
        <f t="shared" si="4"/>
        <v>0</v>
      </c>
      <c r="BV24" s="217"/>
      <c r="BW24" s="217"/>
      <c r="BX24" s="217"/>
      <c r="BY24" s="217"/>
      <c r="BZ24" s="217"/>
      <c r="CA24" s="217"/>
      <c r="CB24" s="217"/>
      <c r="CC24" s="217"/>
      <c r="CD24" s="217"/>
      <c r="CE24" s="217"/>
      <c r="CF24" s="217"/>
      <c r="CG24" s="217"/>
      <c r="CH24" s="217"/>
      <c r="CI24" s="217"/>
      <c r="CJ24" s="217"/>
      <c r="CK24" s="199">
        <f t="shared" si="5"/>
        <v>0</v>
      </c>
      <c r="CL24" s="217"/>
      <c r="CM24" s="217"/>
      <c r="CN24" s="217"/>
      <c r="CO24" s="217"/>
      <c r="CP24" s="217"/>
      <c r="CQ24" s="217"/>
      <c r="CR24" s="217"/>
      <c r="CS24" s="199">
        <f t="shared" si="6"/>
        <v>0</v>
      </c>
      <c r="CT24" s="217"/>
      <c r="CU24" s="217"/>
      <c r="CV24" s="217"/>
      <c r="CW24" s="217"/>
    </row>
    <row r="25" spans="1:101" s="221" customFormat="1" ht="24.95" customHeight="1">
      <c r="A25" s="218" t="s">
        <v>344</v>
      </c>
      <c r="B25" s="219"/>
      <c r="C25" s="220"/>
      <c r="D25" s="213" t="s">
        <v>330</v>
      </c>
      <c r="E25" s="214" t="s">
        <v>394</v>
      </c>
      <c r="F25" s="215">
        <v>16</v>
      </c>
      <c r="G25" s="199">
        <f t="shared" si="0"/>
        <v>16</v>
      </c>
      <c r="H25" s="217"/>
      <c r="I25" s="217"/>
      <c r="J25" s="217"/>
      <c r="K25" s="217"/>
      <c r="L25" s="217"/>
      <c r="M25" s="217"/>
      <c r="N25" s="217" t="s">
        <v>400</v>
      </c>
      <c r="O25" s="217"/>
      <c r="P25" s="217"/>
      <c r="Q25" s="199">
        <f t="shared" si="1"/>
        <v>0</v>
      </c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199">
        <f t="shared" si="2"/>
        <v>0</v>
      </c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199">
        <f t="shared" si="3"/>
        <v>0</v>
      </c>
      <c r="BK25" s="217"/>
      <c r="BL25" s="217"/>
      <c r="BM25" s="217"/>
      <c r="BN25" s="217"/>
      <c r="BO25" s="217"/>
      <c r="BP25" s="217"/>
      <c r="BQ25" s="217"/>
      <c r="BR25" s="217"/>
      <c r="BS25" s="217"/>
      <c r="BT25" s="217"/>
      <c r="BU25" s="199">
        <f t="shared" si="4"/>
        <v>0</v>
      </c>
      <c r="BV25" s="217"/>
      <c r="BW25" s="217"/>
      <c r="BX25" s="217"/>
      <c r="BY25" s="217"/>
      <c r="BZ25" s="217"/>
      <c r="CA25" s="217"/>
      <c r="CB25" s="217"/>
      <c r="CC25" s="217"/>
      <c r="CD25" s="217"/>
      <c r="CE25" s="217"/>
      <c r="CF25" s="217"/>
      <c r="CG25" s="217"/>
      <c r="CH25" s="217"/>
      <c r="CI25" s="217"/>
      <c r="CJ25" s="217"/>
      <c r="CK25" s="199">
        <f t="shared" si="5"/>
        <v>0</v>
      </c>
      <c r="CL25" s="217"/>
      <c r="CM25" s="217"/>
      <c r="CN25" s="217"/>
      <c r="CO25" s="217"/>
      <c r="CP25" s="217"/>
      <c r="CQ25" s="217"/>
      <c r="CR25" s="217"/>
      <c r="CS25" s="199">
        <f t="shared" si="6"/>
        <v>0</v>
      </c>
      <c r="CT25" s="217"/>
      <c r="CU25" s="217"/>
      <c r="CV25" s="217"/>
      <c r="CW25" s="217"/>
    </row>
    <row r="26" spans="1:101" s="221" customFormat="1" ht="24.95" customHeight="1">
      <c r="A26" s="218" t="s">
        <v>345</v>
      </c>
      <c r="B26" s="219"/>
      <c r="C26" s="220"/>
      <c r="D26" s="213" t="s">
        <v>330</v>
      </c>
      <c r="E26" s="214" t="s">
        <v>395</v>
      </c>
      <c r="F26" s="215">
        <v>16</v>
      </c>
      <c r="G26" s="199">
        <f t="shared" si="0"/>
        <v>16</v>
      </c>
      <c r="H26" s="217"/>
      <c r="I26" s="217"/>
      <c r="J26" s="217"/>
      <c r="K26" s="217"/>
      <c r="L26" s="217"/>
      <c r="M26" s="217"/>
      <c r="N26" s="217" t="s">
        <v>400</v>
      </c>
      <c r="O26" s="217"/>
      <c r="P26" s="217"/>
      <c r="Q26" s="199">
        <f t="shared" si="1"/>
        <v>0</v>
      </c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199">
        <f t="shared" si="2"/>
        <v>0</v>
      </c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199">
        <f t="shared" si="3"/>
        <v>0</v>
      </c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199">
        <f t="shared" si="4"/>
        <v>0</v>
      </c>
      <c r="BV26" s="217"/>
      <c r="BW26" s="217"/>
      <c r="BX26" s="217"/>
      <c r="BY26" s="217"/>
      <c r="BZ26" s="217"/>
      <c r="CA26" s="217"/>
      <c r="CB26" s="217"/>
      <c r="CC26" s="217"/>
      <c r="CD26" s="217"/>
      <c r="CE26" s="217"/>
      <c r="CF26" s="217"/>
      <c r="CG26" s="217"/>
      <c r="CH26" s="217"/>
      <c r="CI26" s="217"/>
      <c r="CJ26" s="217"/>
      <c r="CK26" s="199">
        <f t="shared" si="5"/>
        <v>0</v>
      </c>
      <c r="CL26" s="217"/>
      <c r="CM26" s="217"/>
      <c r="CN26" s="217"/>
      <c r="CO26" s="217"/>
      <c r="CP26" s="217"/>
      <c r="CQ26" s="217"/>
      <c r="CR26" s="217"/>
      <c r="CS26" s="199">
        <f t="shared" si="6"/>
        <v>0</v>
      </c>
      <c r="CT26" s="217"/>
      <c r="CU26" s="217"/>
      <c r="CV26" s="217"/>
      <c r="CW26" s="217"/>
    </row>
    <row r="27" spans="1:101" s="221" customFormat="1" ht="24.95" customHeight="1">
      <c r="A27" s="218" t="s">
        <v>348</v>
      </c>
      <c r="B27" s="219"/>
      <c r="C27" s="220"/>
      <c r="D27" s="213" t="s">
        <v>330</v>
      </c>
      <c r="E27" s="214" t="s">
        <v>398</v>
      </c>
      <c r="F27" s="215">
        <v>130</v>
      </c>
      <c r="G27" s="199">
        <f t="shared" si="0"/>
        <v>0</v>
      </c>
      <c r="H27" s="217"/>
      <c r="I27" s="217"/>
      <c r="J27" s="217"/>
      <c r="K27" s="217"/>
      <c r="L27" s="217"/>
      <c r="M27" s="217"/>
      <c r="N27" s="217"/>
      <c r="O27" s="217"/>
      <c r="P27" s="217"/>
      <c r="Q27" s="199">
        <f t="shared" si="1"/>
        <v>0</v>
      </c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199">
        <f t="shared" si="2"/>
        <v>130</v>
      </c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 t="s">
        <v>401</v>
      </c>
      <c r="BJ27" s="199">
        <f t="shared" si="3"/>
        <v>0</v>
      </c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199">
        <f t="shared" si="4"/>
        <v>0</v>
      </c>
      <c r="BV27" s="217"/>
      <c r="BW27" s="217"/>
      <c r="BX27" s="217"/>
      <c r="BY27" s="217"/>
      <c r="BZ27" s="217"/>
      <c r="CA27" s="217"/>
      <c r="CB27" s="217"/>
      <c r="CC27" s="217"/>
      <c r="CD27" s="217"/>
      <c r="CE27" s="217"/>
      <c r="CF27" s="217"/>
      <c r="CG27" s="217"/>
      <c r="CH27" s="217"/>
      <c r="CI27" s="217"/>
      <c r="CJ27" s="217"/>
      <c r="CK27" s="199">
        <f t="shared" si="5"/>
        <v>0</v>
      </c>
      <c r="CL27" s="217"/>
      <c r="CM27" s="217"/>
      <c r="CN27" s="217"/>
      <c r="CO27" s="217"/>
      <c r="CP27" s="217"/>
      <c r="CQ27" s="217"/>
      <c r="CR27" s="217"/>
      <c r="CS27" s="199">
        <f t="shared" si="6"/>
        <v>0</v>
      </c>
      <c r="CT27" s="217"/>
      <c r="CU27" s="217"/>
      <c r="CV27" s="217"/>
      <c r="CW27" s="217"/>
    </row>
    <row r="28" spans="1:101" s="221" customFormat="1" ht="24.95" customHeight="1">
      <c r="A28" s="218" t="s">
        <v>182</v>
      </c>
      <c r="B28" s="219"/>
      <c r="C28" s="220"/>
      <c r="D28" s="213" t="s">
        <v>330</v>
      </c>
      <c r="E28" s="214" t="s">
        <v>399</v>
      </c>
      <c r="F28" s="215">
        <v>130</v>
      </c>
      <c r="G28" s="199">
        <f t="shared" si="0"/>
        <v>0</v>
      </c>
      <c r="H28" s="217"/>
      <c r="I28" s="217"/>
      <c r="J28" s="217"/>
      <c r="K28" s="217"/>
      <c r="L28" s="217"/>
      <c r="M28" s="217"/>
      <c r="N28" s="217"/>
      <c r="O28" s="217"/>
      <c r="P28" s="217"/>
      <c r="Q28" s="199">
        <f t="shared" si="1"/>
        <v>0</v>
      </c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199">
        <f t="shared" si="2"/>
        <v>130</v>
      </c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 t="s">
        <v>401</v>
      </c>
      <c r="BJ28" s="199">
        <f t="shared" si="3"/>
        <v>0</v>
      </c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199">
        <f t="shared" si="4"/>
        <v>0</v>
      </c>
      <c r="BV28" s="217"/>
      <c r="BW28" s="217"/>
      <c r="BX28" s="217"/>
      <c r="BY28" s="217"/>
      <c r="BZ28" s="217"/>
      <c r="CA28" s="217"/>
      <c r="CB28" s="217"/>
      <c r="CC28" s="217"/>
      <c r="CD28" s="217"/>
      <c r="CE28" s="217"/>
      <c r="CF28" s="217"/>
      <c r="CG28" s="217"/>
      <c r="CH28" s="217"/>
      <c r="CI28" s="217"/>
      <c r="CJ28" s="217"/>
      <c r="CK28" s="199">
        <f t="shared" si="5"/>
        <v>0</v>
      </c>
      <c r="CL28" s="217"/>
      <c r="CM28" s="217"/>
      <c r="CN28" s="217"/>
      <c r="CO28" s="217"/>
      <c r="CP28" s="217"/>
      <c r="CQ28" s="217"/>
      <c r="CR28" s="217"/>
      <c r="CS28" s="199">
        <f t="shared" si="6"/>
        <v>0</v>
      </c>
      <c r="CT28" s="217"/>
      <c r="CU28" s="217"/>
      <c r="CV28" s="217"/>
      <c r="CW28" s="217"/>
    </row>
    <row r="29" spans="1:101" s="224" customFormat="1" ht="24.95" customHeight="1">
      <c r="A29" s="169" t="s">
        <v>188</v>
      </c>
      <c r="B29" s="170"/>
      <c r="C29" s="171"/>
      <c r="D29" s="64" t="s">
        <v>170</v>
      </c>
      <c r="E29" s="61" t="s">
        <v>183</v>
      </c>
      <c r="F29" s="62">
        <v>531</v>
      </c>
      <c r="G29" s="199">
        <f t="shared" si="0"/>
        <v>40</v>
      </c>
      <c r="H29" s="222">
        <v>16.84</v>
      </c>
      <c r="I29" s="222">
        <v>0.96</v>
      </c>
      <c r="J29" s="222"/>
      <c r="K29" s="222">
        <v>6.1</v>
      </c>
      <c r="L29" s="222"/>
      <c r="M29" s="222">
        <v>12.16</v>
      </c>
      <c r="N29" s="222">
        <v>3.94</v>
      </c>
      <c r="O29" s="222"/>
      <c r="P29" s="223"/>
      <c r="Q29" s="199">
        <f t="shared" si="1"/>
        <v>334</v>
      </c>
      <c r="R29" s="222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 t="s">
        <v>410</v>
      </c>
      <c r="AL29" s="223"/>
      <c r="AM29" s="223"/>
      <c r="AN29" s="223"/>
      <c r="AO29" s="223"/>
      <c r="AP29" s="223"/>
      <c r="AQ29" s="223"/>
      <c r="AR29" s="223"/>
      <c r="AS29" s="199">
        <f t="shared" si="2"/>
        <v>157</v>
      </c>
      <c r="AT29" s="223"/>
      <c r="AU29" s="223"/>
      <c r="AV29" s="223"/>
      <c r="AW29" s="223"/>
      <c r="AX29" s="223" t="s">
        <v>411</v>
      </c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199">
        <f t="shared" si="3"/>
        <v>0</v>
      </c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199">
        <f t="shared" si="4"/>
        <v>0</v>
      </c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199">
        <f t="shared" si="5"/>
        <v>0</v>
      </c>
      <c r="CL29" s="223"/>
      <c r="CM29" s="223"/>
      <c r="CN29" s="223"/>
      <c r="CO29" s="223"/>
      <c r="CP29" s="223"/>
      <c r="CQ29" s="223"/>
      <c r="CR29" s="223"/>
      <c r="CS29" s="199">
        <f t="shared" si="6"/>
        <v>0</v>
      </c>
      <c r="CT29" s="223"/>
      <c r="CU29" s="223"/>
      <c r="CV29" s="223"/>
      <c r="CW29" s="223"/>
    </row>
    <row r="30" spans="1:101" s="224" customFormat="1" ht="24.95" customHeight="1">
      <c r="A30" s="169" t="s">
        <v>189</v>
      </c>
      <c r="B30" s="170"/>
      <c r="C30" s="171"/>
      <c r="D30" s="64" t="s">
        <v>170</v>
      </c>
      <c r="E30" s="61" t="s">
        <v>204</v>
      </c>
      <c r="F30" s="62">
        <v>40</v>
      </c>
      <c r="G30" s="199">
        <f t="shared" si="0"/>
        <v>40</v>
      </c>
      <c r="H30" s="222">
        <v>16.84</v>
      </c>
      <c r="I30" s="222">
        <v>0.96</v>
      </c>
      <c r="J30" s="222"/>
      <c r="K30" s="222">
        <v>6.1</v>
      </c>
      <c r="L30" s="222"/>
      <c r="M30" s="222">
        <v>12.16</v>
      </c>
      <c r="N30" s="222">
        <v>3.94</v>
      </c>
      <c r="O30" s="222"/>
      <c r="P30" s="223"/>
      <c r="Q30" s="199">
        <f t="shared" si="1"/>
        <v>0</v>
      </c>
      <c r="R30" s="222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199">
        <f t="shared" si="2"/>
        <v>0</v>
      </c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199">
        <f t="shared" si="3"/>
        <v>0</v>
      </c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199">
        <f t="shared" si="4"/>
        <v>0</v>
      </c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199">
        <f t="shared" si="5"/>
        <v>0</v>
      </c>
      <c r="CL30" s="223"/>
      <c r="CM30" s="223"/>
      <c r="CN30" s="223"/>
      <c r="CO30" s="223"/>
      <c r="CP30" s="223"/>
      <c r="CQ30" s="223"/>
      <c r="CR30" s="223"/>
      <c r="CS30" s="199">
        <f t="shared" si="6"/>
        <v>0</v>
      </c>
      <c r="CT30" s="223"/>
      <c r="CU30" s="223"/>
      <c r="CV30" s="223"/>
      <c r="CW30" s="223"/>
    </row>
    <row r="31" spans="1:101" s="224" customFormat="1" ht="24.95" customHeight="1">
      <c r="A31" s="169" t="s">
        <v>203</v>
      </c>
      <c r="B31" s="170"/>
      <c r="C31" s="171"/>
      <c r="D31" s="64" t="s">
        <v>170</v>
      </c>
      <c r="E31" s="61" t="s">
        <v>209</v>
      </c>
      <c r="F31" s="62">
        <v>40</v>
      </c>
      <c r="G31" s="199">
        <f t="shared" si="0"/>
        <v>40</v>
      </c>
      <c r="H31" s="222" t="s">
        <v>404</v>
      </c>
      <c r="I31" s="222" t="s">
        <v>405</v>
      </c>
      <c r="J31" s="222"/>
      <c r="K31" s="222" t="s">
        <v>406</v>
      </c>
      <c r="L31" s="222"/>
      <c r="M31" s="222" t="s">
        <v>407</v>
      </c>
      <c r="N31" s="222">
        <v>3.94</v>
      </c>
      <c r="O31" s="222"/>
      <c r="P31" s="223"/>
      <c r="Q31" s="199">
        <f t="shared" si="1"/>
        <v>0</v>
      </c>
      <c r="R31" s="222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199">
        <f t="shared" si="2"/>
        <v>0</v>
      </c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199">
        <f t="shared" si="3"/>
        <v>0</v>
      </c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199">
        <f t="shared" si="4"/>
        <v>0</v>
      </c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199">
        <f t="shared" si="5"/>
        <v>0</v>
      </c>
      <c r="CL31" s="223"/>
      <c r="CM31" s="223"/>
      <c r="CN31" s="223"/>
      <c r="CO31" s="223"/>
      <c r="CP31" s="223"/>
      <c r="CQ31" s="223"/>
      <c r="CR31" s="223"/>
      <c r="CS31" s="199">
        <f t="shared" si="6"/>
        <v>0</v>
      </c>
      <c r="CT31" s="223"/>
      <c r="CU31" s="223"/>
      <c r="CV31" s="223"/>
      <c r="CW31" s="223"/>
    </row>
    <row r="32" spans="1:101" s="224" customFormat="1" ht="24.95" customHeight="1">
      <c r="A32" s="169" t="s">
        <v>205</v>
      </c>
      <c r="B32" s="170"/>
      <c r="C32" s="171"/>
      <c r="D32" s="64" t="s">
        <v>170</v>
      </c>
      <c r="E32" s="61" t="s">
        <v>210</v>
      </c>
      <c r="F32" s="62">
        <v>334</v>
      </c>
      <c r="G32" s="199">
        <f t="shared" si="0"/>
        <v>0</v>
      </c>
      <c r="H32" s="193"/>
      <c r="I32" s="193"/>
      <c r="J32" s="193"/>
      <c r="K32" s="193"/>
      <c r="L32" s="193"/>
      <c r="M32" s="193"/>
      <c r="N32" s="193"/>
      <c r="O32" s="193"/>
      <c r="P32" s="193"/>
      <c r="Q32" s="199">
        <f t="shared" si="1"/>
        <v>334</v>
      </c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7" t="s">
        <v>408</v>
      </c>
      <c r="AL32" s="193"/>
      <c r="AM32" s="193"/>
      <c r="AN32" s="193"/>
      <c r="AO32" s="193"/>
      <c r="AP32" s="193"/>
      <c r="AQ32" s="193"/>
      <c r="AR32" s="193"/>
      <c r="AS32" s="199">
        <f t="shared" si="2"/>
        <v>0</v>
      </c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9">
        <f t="shared" si="3"/>
        <v>0</v>
      </c>
      <c r="BK32" s="193"/>
      <c r="BL32" s="193"/>
      <c r="BM32" s="193"/>
      <c r="BN32" s="193"/>
      <c r="BO32" s="193"/>
      <c r="BP32" s="193"/>
      <c r="BQ32" s="193"/>
      <c r="BR32" s="193"/>
      <c r="BS32" s="193"/>
      <c r="BT32" s="193"/>
      <c r="BU32" s="199">
        <f t="shared" si="4"/>
        <v>0</v>
      </c>
      <c r="BV32" s="193"/>
      <c r="BW32" s="193"/>
      <c r="BX32" s="193"/>
      <c r="BY32" s="193"/>
      <c r="BZ32" s="19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9">
        <f t="shared" si="5"/>
        <v>0</v>
      </c>
      <c r="CL32" s="193"/>
      <c r="CM32" s="193"/>
      <c r="CN32" s="193"/>
      <c r="CO32" s="193"/>
      <c r="CP32" s="193"/>
      <c r="CQ32" s="193"/>
      <c r="CR32" s="193"/>
      <c r="CS32" s="199">
        <f t="shared" si="6"/>
        <v>0</v>
      </c>
      <c r="CT32" s="193"/>
      <c r="CU32" s="193"/>
      <c r="CV32" s="193"/>
    </row>
    <row r="33" spans="1:101" s="224" customFormat="1" ht="24.95" customHeight="1">
      <c r="A33" s="169" t="s">
        <v>206</v>
      </c>
      <c r="B33" s="170"/>
      <c r="C33" s="171"/>
      <c r="D33" s="64" t="s">
        <v>170</v>
      </c>
      <c r="E33" s="61" t="s">
        <v>211</v>
      </c>
      <c r="F33" s="62">
        <v>334</v>
      </c>
      <c r="G33" s="199">
        <f t="shared" si="0"/>
        <v>0</v>
      </c>
      <c r="H33" s="193"/>
      <c r="I33" s="193"/>
      <c r="J33" s="193"/>
      <c r="K33" s="193"/>
      <c r="L33" s="193"/>
      <c r="M33" s="193"/>
      <c r="N33" s="193"/>
      <c r="O33" s="193"/>
      <c r="P33" s="193"/>
      <c r="Q33" s="199">
        <f t="shared" si="1"/>
        <v>334</v>
      </c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7" t="s">
        <v>408</v>
      </c>
      <c r="AL33" s="193"/>
      <c r="AM33" s="193"/>
      <c r="AN33" s="193"/>
      <c r="AO33" s="193"/>
      <c r="AP33" s="193"/>
      <c r="AQ33" s="193"/>
      <c r="AR33" s="193"/>
      <c r="AS33" s="199">
        <f t="shared" si="2"/>
        <v>0</v>
      </c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9">
        <f t="shared" si="3"/>
        <v>0</v>
      </c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9">
        <f t="shared" si="4"/>
        <v>0</v>
      </c>
      <c r="BV33" s="193"/>
      <c r="BW33" s="193"/>
      <c r="BX33" s="193"/>
      <c r="BY33" s="193"/>
      <c r="BZ33" s="193"/>
      <c r="CA33" s="193"/>
      <c r="CB33" s="193"/>
      <c r="CC33" s="193"/>
      <c r="CD33" s="193"/>
      <c r="CE33" s="193"/>
      <c r="CF33" s="193"/>
      <c r="CG33" s="193"/>
      <c r="CH33" s="193"/>
      <c r="CI33" s="193"/>
      <c r="CJ33" s="193"/>
      <c r="CK33" s="199">
        <f t="shared" si="5"/>
        <v>0</v>
      </c>
      <c r="CL33" s="193"/>
      <c r="CM33" s="193"/>
      <c r="CN33" s="193"/>
      <c r="CO33" s="193"/>
      <c r="CP33" s="193"/>
      <c r="CQ33" s="193"/>
      <c r="CR33" s="193"/>
      <c r="CS33" s="199">
        <f t="shared" si="6"/>
        <v>0</v>
      </c>
      <c r="CT33" s="193"/>
      <c r="CU33" s="193"/>
      <c r="CV33" s="193"/>
    </row>
    <row r="34" spans="1:101" s="224" customFormat="1" ht="24.95" customHeight="1">
      <c r="A34" s="169" t="s">
        <v>207</v>
      </c>
      <c r="B34" s="170"/>
      <c r="C34" s="171"/>
      <c r="D34" s="64" t="s">
        <v>170</v>
      </c>
      <c r="E34" s="61" t="s">
        <v>212</v>
      </c>
      <c r="F34" s="62">
        <v>157</v>
      </c>
      <c r="G34" s="199">
        <f t="shared" si="0"/>
        <v>0</v>
      </c>
      <c r="H34" s="193"/>
      <c r="I34" s="193"/>
      <c r="J34" s="193"/>
      <c r="K34" s="193"/>
      <c r="L34" s="193"/>
      <c r="M34" s="193"/>
      <c r="N34" s="193"/>
      <c r="O34" s="193"/>
      <c r="P34" s="193"/>
      <c r="Q34" s="199">
        <f t="shared" si="1"/>
        <v>0</v>
      </c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9">
        <f t="shared" si="2"/>
        <v>157</v>
      </c>
      <c r="AT34" s="193"/>
      <c r="AU34" s="193"/>
      <c r="AV34" s="193"/>
      <c r="AW34" s="193"/>
      <c r="AX34" s="197" t="s">
        <v>409</v>
      </c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9">
        <f t="shared" si="3"/>
        <v>0</v>
      </c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9">
        <f t="shared" si="4"/>
        <v>0</v>
      </c>
      <c r="BV34" s="193"/>
      <c r="BW34" s="193"/>
      <c r="BX34" s="193"/>
      <c r="BY34" s="193"/>
      <c r="BZ34" s="193"/>
      <c r="CA34" s="193"/>
      <c r="CB34" s="193"/>
      <c r="CC34" s="193"/>
      <c r="CD34" s="193"/>
      <c r="CE34" s="193"/>
      <c r="CF34" s="193"/>
      <c r="CG34" s="193"/>
      <c r="CH34" s="193"/>
      <c r="CI34" s="193"/>
      <c r="CJ34" s="193"/>
      <c r="CK34" s="196">
        <f t="shared" si="5"/>
        <v>0</v>
      </c>
      <c r="CL34" s="193"/>
      <c r="CM34" s="193"/>
      <c r="CN34" s="193"/>
      <c r="CO34" s="193"/>
      <c r="CP34" s="193"/>
      <c r="CQ34" s="193"/>
      <c r="CR34" s="193"/>
      <c r="CS34" s="199">
        <f t="shared" si="6"/>
        <v>0</v>
      </c>
      <c r="CT34" s="193"/>
      <c r="CU34" s="193"/>
      <c r="CV34" s="193"/>
    </row>
    <row r="35" spans="1:101" s="224" customFormat="1" ht="24.95" customHeight="1">
      <c r="A35" s="169" t="s">
        <v>208</v>
      </c>
      <c r="B35" s="170"/>
      <c r="C35" s="171"/>
      <c r="D35" s="64" t="s">
        <v>170</v>
      </c>
      <c r="E35" s="61" t="s">
        <v>212</v>
      </c>
      <c r="F35" s="62">
        <v>157</v>
      </c>
      <c r="G35" s="199">
        <f t="shared" si="0"/>
        <v>0</v>
      </c>
      <c r="H35" s="193"/>
      <c r="I35" s="193"/>
      <c r="J35" s="193"/>
      <c r="K35" s="193"/>
      <c r="L35" s="193"/>
      <c r="M35" s="193"/>
      <c r="N35" s="193"/>
      <c r="O35" s="193"/>
      <c r="P35" s="193"/>
      <c r="Q35" s="199">
        <f t="shared" si="1"/>
        <v>0</v>
      </c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9">
        <f t="shared" si="2"/>
        <v>157</v>
      </c>
      <c r="AT35" s="193"/>
      <c r="AU35" s="193"/>
      <c r="AV35" s="193"/>
      <c r="AW35" s="193"/>
      <c r="AX35" s="197" t="s">
        <v>409</v>
      </c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6">
        <f t="shared" si="3"/>
        <v>0</v>
      </c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9">
        <f t="shared" si="4"/>
        <v>0</v>
      </c>
      <c r="BV35" s="193"/>
      <c r="BW35" s="193"/>
      <c r="BX35" s="193"/>
      <c r="BY35" s="193"/>
      <c r="BZ35" s="193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6">
        <f t="shared" si="5"/>
        <v>0</v>
      </c>
      <c r="CL35" s="193"/>
      <c r="CM35" s="193"/>
      <c r="CN35" s="193"/>
      <c r="CO35" s="193"/>
      <c r="CP35" s="193"/>
      <c r="CQ35" s="193"/>
      <c r="CR35" s="193"/>
      <c r="CS35" s="199">
        <f t="shared" si="6"/>
        <v>0</v>
      </c>
      <c r="CT35" s="193"/>
      <c r="CU35" s="193"/>
      <c r="CV35" s="193"/>
    </row>
    <row r="36" spans="1:101" s="224" customFormat="1" ht="24.95" customHeight="1">
      <c r="A36" s="169" t="s">
        <v>214</v>
      </c>
      <c r="B36" s="170"/>
      <c r="C36" s="171"/>
      <c r="D36" s="64" t="s">
        <v>170</v>
      </c>
      <c r="E36" s="61" t="s">
        <v>213</v>
      </c>
      <c r="F36" s="62">
        <v>407</v>
      </c>
      <c r="G36" s="199">
        <f t="shared" si="0"/>
        <v>0</v>
      </c>
      <c r="H36" s="193"/>
      <c r="I36" s="193"/>
      <c r="J36" s="193"/>
      <c r="K36" s="193"/>
      <c r="L36" s="193"/>
      <c r="M36" s="193"/>
      <c r="N36" s="193"/>
      <c r="O36" s="193"/>
      <c r="P36" s="193"/>
      <c r="Q36" s="199">
        <f t="shared" si="1"/>
        <v>407</v>
      </c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7" t="s">
        <v>412</v>
      </c>
      <c r="AL36" s="193"/>
      <c r="AM36" s="193"/>
      <c r="AN36" s="193"/>
      <c r="AO36" s="193"/>
      <c r="AP36" s="193"/>
      <c r="AQ36" s="193"/>
      <c r="AR36" s="193"/>
      <c r="AS36" s="199">
        <f t="shared" si="2"/>
        <v>0</v>
      </c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6">
        <f t="shared" si="3"/>
        <v>0</v>
      </c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6">
        <f t="shared" si="4"/>
        <v>0</v>
      </c>
      <c r="BV36" s="193"/>
      <c r="BW36" s="193"/>
      <c r="BX36" s="193"/>
      <c r="BY36" s="193"/>
      <c r="BZ36" s="193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  <c r="CK36" s="196">
        <f t="shared" si="5"/>
        <v>0</v>
      </c>
      <c r="CL36" s="193"/>
      <c r="CM36" s="193"/>
      <c r="CN36" s="193"/>
      <c r="CO36" s="193"/>
      <c r="CP36" s="193"/>
      <c r="CQ36" s="193"/>
      <c r="CR36" s="193"/>
      <c r="CS36" s="199">
        <f t="shared" si="6"/>
        <v>0</v>
      </c>
      <c r="CT36" s="193"/>
      <c r="CU36" s="193"/>
      <c r="CV36" s="193"/>
    </row>
    <row r="37" spans="1:101" s="224" customFormat="1" ht="24.95" customHeight="1">
      <c r="A37" s="169" t="s">
        <v>215</v>
      </c>
      <c r="B37" s="170"/>
      <c r="C37" s="171"/>
      <c r="D37" s="64" t="s">
        <v>170</v>
      </c>
      <c r="E37" s="61" t="s">
        <v>217</v>
      </c>
      <c r="F37" s="62">
        <v>407</v>
      </c>
      <c r="G37" s="199">
        <f t="shared" si="0"/>
        <v>0</v>
      </c>
      <c r="H37" s="193"/>
      <c r="I37" s="193"/>
      <c r="J37" s="193"/>
      <c r="K37" s="193"/>
      <c r="L37" s="193"/>
      <c r="M37" s="193"/>
      <c r="N37" s="193"/>
      <c r="O37" s="193"/>
      <c r="P37" s="193"/>
      <c r="Q37" s="199">
        <f t="shared" si="1"/>
        <v>407</v>
      </c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7" t="s">
        <v>413</v>
      </c>
      <c r="AL37" s="193"/>
      <c r="AM37" s="193"/>
      <c r="AN37" s="193"/>
      <c r="AO37" s="193"/>
      <c r="AP37" s="193"/>
      <c r="AQ37" s="193"/>
      <c r="AR37" s="193"/>
      <c r="AS37" s="199">
        <f t="shared" si="2"/>
        <v>0</v>
      </c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3"/>
      <c r="BI37" s="193"/>
      <c r="BJ37" s="196">
        <f t="shared" si="3"/>
        <v>0</v>
      </c>
      <c r="BK37" s="193"/>
      <c r="BL37" s="193"/>
      <c r="BM37" s="193"/>
      <c r="BN37" s="193"/>
      <c r="BO37" s="193"/>
      <c r="BP37" s="193"/>
      <c r="BQ37" s="193"/>
      <c r="BR37" s="193"/>
      <c r="BS37" s="193"/>
      <c r="BT37" s="193"/>
      <c r="BU37" s="196">
        <f t="shared" si="4"/>
        <v>0</v>
      </c>
      <c r="BV37" s="193"/>
      <c r="BW37" s="193"/>
      <c r="BX37" s="193"/>
      <c r="BY37" s="193"/>
      <c r="BZ37" s="193"/>
      <c r="CA37" s="193"/>
      <c r="CB37" s="193"/>
      <c r="CC37" s="193"/>
      <c r="CD37" s="193"/>
      <c r="CE37" s="193"/>
      <c r="CF37" s="193"/>
      <c r="CG37" s="193"/>
      <c r="CH37" s="193"/>
      <c r="CI37" s="193"/>
      <c r="CJ37" s="193"/>
      <c r="CK37" s="196">
        <f t="shared" si="5"/>
        <v>0</v>
      </c>
      <c r="CL37" s="193"/>
      <c r="CM37" s="193"/>
      <c r="CN37" s="193"/>
      <c r="CO37" s="193"/>
      <c r="CP37" s="193"/>
      <c r="CQ37" s="193"/>
      <c r="CR37" s="193"/>
      <c r="CS37" s="199">
        <f t="shared" si="6"/>
        <v>0</v>
      </c>
      <c r="CT37" s="193"/>
      <c r="CU37" s="193"/>
      <c r="CV37" s="193"/>
    </row>
    <row r="38" spans="1:101" s="224" customFormat="1" ht="24.95" customHeight="1">
      <c r="A38" s="169" t="s">
        <v>216</v>
      </c>
      <c r="B38" s="170"/>
      <c r="C38" s="171"/>
      <c r="D38" s="64" t="s">
        <v>170</v>
      </c>
      <c r="E38" s="61" t="s">
        <v>218</v>
      </c>
      <c r="F38" s="62">
        <v>407</v>
      </c>
      <c r="G38" s="199">
        <f t="shared" si="0"/>
        <v>0</v>
      </c>
      <c r="H38" s="193"/>
      <c r="I38" s="193"/>
      <c r="J38" s="193"/>
      <c r="K38" s="193"/>
      <c r="L38" s="193"/>
      <c r="M38" s="193"/>
      <c r="N38" s="193"/>
      <c r="O38" s="193"/>
      <c r="P38" s="193"/>
      <c r="Q38" s="199">
        <f t="shared" si="1"/>
        <v>407</v>
      </c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7" t="s">
        <v>412</v>
      </c>
      <c r="AL38" s="193"/>
      <c r="AM38" s="193"/>
      <c r="AN38" s="193"/>
      <c r="AO38" s="193"/>
      <c r="AP38" s="193"/>
      <c r="AQ38" s="193"/>
      <c r="AR38" s="193"/>
      <c r="AS38" s="196">
        <f t="shared" si="2"/>
        <v>0</v>
      </c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6">
        <f t="shared" si="3"/>
        <v>0</v>
      </c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6">
        <f t="shared" si="4"/>
        <v>0</v>
      </c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6">
        <f t="shared" si="5"/>
        <v>0</v>
      </c>
      <c r="CL38" s="193"/>
      <c r="CM38" s="193"/>
      <c r="CN38" s="193"/>
      <c r="CO38" s="193"/>
      <c r="CP38" s="193"/>
      <c r="CQ38" s="193"/>
      <c r="CR38" s="193"/>
      <c r="CS38" s="196">
        <f t="shared" si="6"/>
        <v>0</v>
      </c>
      <c r="CT38" s="193"/>
      <c r="CU38" s="193"/>
      <c r="CV38" s="193"/>
    </row>
    <row r="39" spans="1:101" s="224" customFormat="1" ht="24.95" customHeight="1">
      <c r="A39" s="169" t="s">
        <v>220</v>
      </c>
      <c r="B39" s="170"/>
      <c r="C39" s="171"/>
      <c r="D39" s="64" t="s">
        <v>170</v>
      </c>
      <c r="E39" s="61" t="s">
        <v>219</v>
      </c>
      <c r="F39" s="62">
        <v>410</v>
      </c>
      <c r="G39" s="199">
        <f t="shared" si="0"/>
        <v>31.88</v>
      </c>
      <c r="H39" s="223" t="s">
        <v>315</v>
      </c>
      <c r="I39" s="223" t="s">
        <v>316</v>
      </c>
      <c r="J39" s="223"/>
      <c r="K39" s="223" t="s">
        <v>317</v>
      </c>
      <c r="L39" s="223"/>
      <c r="M39" s="223" t="s">
        <v>318</v>
      </c>
      <c r="N39" s="223" t="s">
        <v>319</v>
      </c>
      <c r="O39" s="223"/>
      <c r="P39" s="223"/>
      <c r="Q39" s="199">
        <f t="shared" si="1"/>
        <v>123.12</v>
      </c>
      <c r="R39" s="223" t="s">
        <v>417</v>
      </c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 t="s">
        <v>416</v>
      </c>
      <c r="AL39" s="223"/>
      <c r="AM39" s="223"/>
      <c r="AN39" s="223"/>
      <c r="AO39" s="223"/>
      <c r="AP39" s="223"/>
      <c r="AQ39" s="223"/>
      <c r="AR39" s="223"/>
      <c r="AS39" s="196">
        <f t="shared" si="2"/>
        <v>0</v>
      </c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196">
        <f t="shared" si="3"/>
        <v>255</v>
      </c>
      <c r="BK39" s="223" t="s">
        <v>414</v>
      </c>
      <c r="BL39" s="223"/>
      <c r="BM39" s="223"/>
      <c r="BN39" s="223"/>
      <c r="BO39" s="223"/>
      <c r="BP39" s="223"/>
      <c r="BQ39" s="223"/>
      <c r="BR39" s="223"/>
      <c r="BS39" s="223"/>
      <c r="BT39" s="223"/>
      <c r="BU39" s="196">
        <f t="shared" si="4"/>
        <v>0</v>
      </c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196">
        <f t="shared" si="5"/>
        <v>0</v>
      </c>
      <c r="CL39" s="223"/>
      <c r="CM39" s="223"/>
      <c r="CN39" s="223"/>
      <c r="CO39" s="223"/>
      <c r="CP39" s="223"/>
      <c r="CQ39" s="223"/>
      <c r="CR39" s="223"/>
      <c r="CS39" s="196">
        <f t="shared" si="6"/>
        <v>0</v>
      </c>
      <c r="CT39" s="223"/>
      <c r="CU39" s="223"/>
      <c r="CV39" s="223"/>
      <c r="CW39" s="223"/>
    </row>
    <row r="40" spans="1:101" s="224" customFormat="1" ht="24.95" customHeight="1">
      <c r="A40" s="169" t="s">
        <v>221</v>
      </c>
      <c r="B40" s="170"/>
      <c r="C40" s="171"/>
      <c r="D40" s="64" t="s">
        <v>170</v>
      </c>
      <c r="E40" s="61" t="s">
        <v>224</v>
      </c>
      <c r="F40" s="62">
        <v>55</v>
      </c>
      <c r="G40" s="199">
        <f t="shared" si="0"/>
        <v>31.88</v>
      </c>
      <c r="H40" s="223" t="s">
        <v>315</v>
      </c>
      <c r="I40" s="223" t="s">
        <v>316</v>
      </c>
      <c r="J40" s="223"/>
      <c r="K40" s="223" t="s">
        <v>317</v>
      </c>
      <c r="L40" s="223"/>
      <c r="M40" s="223" t="s">
        <v>318</v>
      </c>
      <c r="N40" s="223" t="s">
        <v>319</v>
      </c>
      <c r="O40" s="223"/>
      <c r="P40" s="223"/>
      <c r="Q40" s="199">
        <f t="shared" si="1"/>
        <v>23.12</v>
      </c>
      <c r="R40" s="223" t="s">
        <v>415</v>
      </c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196">
        <f t="shared" si="2"/>
        <v>0</v>
      </c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196">
        <f t="shared" si="3"/>
        <v>0</v>
      </c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196">
        <f t="shared" si="4"/>
        <v>0</v>
      </c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196">
        <f t="shared" si="5"/>
        <v>0</v>
      </c>
      <c r="CL40" s="223"/>
      <c r="CM40" s="223"/>
      <c r="CN40" s="223"/>
      <c r="CO40" s="223"/>
      <c r="CP40" s="223"/>
      <c r="CQ40" s="223"/>
      <c r="CR40" s="223"/>
      <c r="CS40" s="196">
        <f t="shared" si="6"/>
        <v>0</v>
      </c>
      <c r="CT40" s="223"/>
      <c r="CU40" s="223"/>
      <c r="CV40" s="223"/>
      <c r="CW40" s="223"/>
    </row>
    <row r="41" spans="1:101" s="224" customFormat="1" ht="24.95" customHeight="1">
      <c r="A41" s="169" t="s">
        <v>223</v>
      </c>
      <c r="B41" s="170"/>
      <c r="C41" s="171"/>
      <c r="D41" s="64" t="s">
        <v>170</v>
      </c>
      <c r="E41" s="61" t="s">
        <v>225</v>
      </c>
      <c r="F41" s="62">
        <v>55</v>
      </c>
      <c r="G41" s="199">
        <f t="shared" si="0"/>
        <v>31.88</v>
      </c>
      <c r="H41" s="223" t="s">
        <v>315</v>
      </c>
      <c r="I41" s="223" t="s">
        <v>316</v>
      </c>
      <c r="J41" s="223"/>
      <c r="K41" s="223" t="s">
        <v>317</v>
      </c>
      <c r="L41" s="223"/>
      <c r="M41" s="223" t="s">
        <v>318</v>
      </c>
      <c r="N41" s="223" t="s">
        <v>319</v>
      </c>
      <c r="O41" s="223"/>
      <c r="P41" s="223"/>
      <c r="Q41" s="199">
        <f t="shared" si="1"/>
        <v>23.12</v>
      </c>
      <c r="R41" s="223" t="s">
        <v>415</v>
      </c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196">
        <f t="shared" si="2"/>
        <v>0</v>
      </c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196">
        <f t="shared" si="3"/>
        <v>0</v>
      </c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196">
        <f t="shared" si="4"/>
        <v>0</v>
      </c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196">
        <f t="shared" si="5"/>
        <v>0</v>
      </c>
      <c r="CL41" s="223"/>
      <c r="CM41" s="223"/>
      <c r="CN41" s="223"/>
      <c r="CO41" s="223"/>
      <c r="CP41" s="223"/>
      <c r="CQ41" s="223"/>
      <c r="CR41" s="223"/>
      <c r="CS41" s="196">
        <f t="shared" si="6"/>
        <v>0</v>
      </c>
      <c r="CT41" s="223"/>
      <c r="CU41" s="223"/>
      <c r="CV41" s="223"/>
      <c r="CW41" s="223"/>
    </row>
    <row r="42" spans="1:101" s="224" customFormat="1" ht="24.95" customHeight="1">
      <c r="A42" s="169" t="s">
        <v>222</v>
      </c>
      <c r="B42" s="170"/>
      <c r="C42" s="171"/>
      <c r="D42" s="64" t="s">
        <v>170</v>
      </c>
      <c r="E42" s="61" t="s">
        <v>237</v>
      </c>
      <c r="F42" s="62">
        <v>355</v>
      </c>
      <c r="G42" s="199">
        <f t="shared" si="0"/>
        <v>0</v>
      </c>
      <c r="H42" s="223" t="s">
        <v>365</v>
      </c>
      <c r="I42" s="223" t="s">
        <v>365</v>
      </c>
      <c r="J42" s="223" t="s">
        <v>365</v>
      </c>
      <c r="K42" s="223" t="s">
        <v>365</v>
      </c>
      <c r="L42" s="223" t="s">
        <v>365</v>
      </c>
      <c r="M42" s="223" t="s">
        <v>365</v>
      </c>
      <c r="N42" s="223" t="s">
        <v>365</v>
      </c>
      <c r="O42" s="223" t="s">
        <v>365</v>
      </c>
      <c r="P42" s="223" t="s">
        <v>365</v>
      </c>
      <c r="Q42" s="199">
        <f t="shared" si="1"/>
        <v>100</v>
      </c>
      <c r="R42" s="223" t="s">
        <v>416</v>
      </c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 t="s">
        <v>416</v>
      </c>
      <c r="AL42" s="223"/>
      <c r="AM42" s="223"/>
      <c r="AN42" s="223"/>
      <c r="AO42" s="223"/>
      <c r="AP42" s="223"/>
      <c r="AQ42" s="223"/>
      <c r="AR42" s="223"/>
      <c r="AS42" s="196">
        <f t="shared" si="2"/>
        <v>0</v>
      </c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196">
        <f t="shared" si="3"/>
        <v>255</v>
      </c>
      <c r="BK42" s="223" t="s">
        <v>414</v>
      </c>
      <c r="BL42" s="223"/>
      <c r="BM42" s="223"/>
      <c r="BN42" s="223"/>
      <c r="BO42" s="223"/>
      <c r="BP42" s="223"/>
      <c r="BQ42" s="223"/>
      <c r="BR42" s="223"/>
      <c r="BS42" s="223"/>
      <c r="BT42" s="223"/>
      <c r="BU42" s="196">
        <f t="shared" si="4"/>
        <v>0</v>
      </c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196">
        <f t="shared" si="5"/>
        <v>0</v>
      </c>
      <c r="CL42" s="223"/>
      <c r="CM42" s="223"/>
      <c r="CN42" s="223"/>
      <c r="CO42" s="223"/>
      <c r="CP42" s="223"/>
      <c r="CQ42" s="223"/>
      <c r="CR42" s="223"/>
      <c r="CS42" s="196">
        <f t="shared" si="6"/>
        <v>0</v>
      </c>
      <c r="CT42" s="223"/>
      <c r="CU42" s="223"/>
      <c r="CV42" s="223"/>
      <c r="CW42" s="223"/>
    </row>
    <row r="43" spans="1:101" s="224" customFormat="1" ht="24.95" customHeight="1">
      <c r="A43" s="169" t="s">
        <v>226</v>
      </c>
      <c r="B43" s="170"/>
      <c r="C43" s="171"/>
      <c r="D43" s="64" t="s">
        <v>170</v>
      </c>
      <c r="E43" s="61" t="s">
        <v>238</v>
      </c>
      <c r="F43" s="62">
        <v>934</v>
      </c>
      <c r="G43" s="199">
        <f t="shared" si="0"/>
        <v>100</v>
      </c>
      <c r="H43" s="193"/>
      <c r="I43" s="193"/>
      <c r="J43" s="193"/>
      <c r="K43" s="193"/>
      <c r="L43" s="193"/>
      <c r="M43" s="193"/>
      <c r="N43" s="193"/>
      <c r="O43" s="193"/>
      <c r="P43" s="197" t="s">
        <v>418</v>
      </c>
      <c r="Q43" s="199">
        <f t="shared" si="1"/>
        <v>269</v>
      </c>
      <c r="R43" s="197" t="s">
        <v>424</v>
      </c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7" t="s">
        <v>425</v>
      </c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6">
        <f t="shared" si="2"/>
        <v>165</v>
      </c>
      <c r="AT43" s="193"/>
      <c r="AU43" s="193"/>
      <c r="AV43" s="193"/>
      <c r="AW43" s="193"/>
      <c r="AX43" s="197" t="s">
        <v>419</v>
      </c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6">
        <f t="shared" si="3"/>
        <v>400</v>
      </c>
      <c r="BK43" s="193"/>
      <c r="BL43" s="193"/>
      <c r="BM43" s="193"/>
      <c r="BN43" s="197" t="s">
        <v>423</v>
      </c>
      <c r="BO43" s="193"/>
      <c r="BP43" s="193"/>
      <c r="BQ43" s="193"/>
      <c r="BR43" s="193"/>
      <c r="BS43" s="193"/>
      <c r="BT43" s="193"/>
      <c r="BU43" s="196">
        <f t="shared" si="4"/>
        <v>0</v>
      </c>
      <c r="BV43" s="193"/>
      <c r="BW43" s="193"/>
      <c r="BX43" s="193"/>
      <c r="BY43" s="193"/>
      <c r="BZ43" s="19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6">
        <f t="shared" si="5"/>
        <v>0</v>
      </c>
      <c r="CL43" s="193"/>
      <c r="CM43" s="193"/>
      <c r="CN43" s="193"/>
      <c r="CO43" s="193"/>
      <c r="CP43" s="193"/>
      <c r="CQ43" s="193"/>
      <c r="CR43" s="193"/>
      <c r="CS43" s="196">
        <f t="shared" si="6"/>
        <v>0</v>
      </c>
      <c r="CT43" s="193"/>
      <c r="CU43" s="193"/>
      <c r="CV43" s="193"/>
    </row>
    <row r="44" spans="1:101" s="224" customFormat="1" ht="24.95" customHeight="1">
      <c r="A44" s="169" t="s">
        <v>239</v>
      </c>
      <c r="B44" s="170"/>
      <c r="C44" s="171"/>
      <c r="D44" s="64" t="s">
        <v>170</v>
      </c>
      <c r="E44" s="61" t="s">
        <v>240</v>
      </c>
      <c r="F44" s="62">
        <v>435</v>
      </c>
      <c r="G44" s="199">
        <f t="shared" si="0"/>
        <v>0</v>
      </c>
      <c r="H44" s="193"/>
      <c r="I44" s="193"/>
      <c r="J44" s="193"/>
      <c r="K44" s="193"/>
      <c r="L44" s="193"/>
      <c r="M44" s="193"/>
      <c r="N44" s="193"/>
      <c r="O44" s="193"/>
      <c r="P44" s="193"/>
      <c r="Q44" s="199">
        <f t="shared" si="1"/>
        <v>35</v>
      </c>
      <c r="R44" s="197" t="s">
        <v>422</v>
      </c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6">
        <f t="shared" si="2"/>
        <v>0</v>
      </c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6">
        <f t="shared" si="3"/>
        <v>400</v>
      </c>
      <c r="BK44" s="193"/>
      <c r="BL44" s="193"/>
      <c r="BM44" s="193"/>
      <c r="BN44" s="197" t="s">
        <v>423</v>
      </c>
      <c r="BO44" s="193"/>
      <c r="BP44" s="193"/>
      <c r="BQ44" s="193"/>
      <c r="BR44" s="193"/>
      <c r="BS44" s="193"/>
      <c r="BT44" s="193"/>
      <c r="BU44" s="196">
        <f t="shared" si="4"/>
        <v>0</v>
      </c>
      <c r="BV44" s="193"/>
      <c r="BW44" s="193"/>
      <c r="BX44" s="193"/>
      <c r="BY44" s="193"/>
      <c r="BZ44" s="193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6">
        <f t="shared" si="5"/>
        <v>0</v>
      </c>
      <c r="CL44" s="193"/>
      <c r="CM44" s="193"/>
      <c r="CN44" s="193"/>
      <c r="CO44" s="193"/>
      <c r="CP44" s="193"/>
      <c r="CQ44" s="193"/>
      <c r="CR44" s="193"/>
      <c r="CS44" s="196">
        <f t="shared" si="6"/>
        <v>0</v>
      </c>
      <c r="CT44" s="193"/>
      <c r="CU44" s="193"/>
      <c r="CV44" s="193"/>
    </row>
    <row r="45" spans="1:101" s="224" customFormat="1" ht="24.95" customHeight="1">
      <c r="A45" s="169" t="s">
        <v>242</v>
      </c>
      <c r="B45" s="170"/>
      <c r="C45" s="171"/>
      <c r="D45" s="64" t="s">
        <v>170</v>
      </c>
      <c r="E45" s="61" t="s">
        <v>244</v>
      </c>
      <c r="F45" s="62">
        <v>35</v>
      </c>
      <c r="G45" s="199">
        <f t="shared" si="0"/>
        <v>0</v>
      </c>
      <c r="H45" s="193"/>
      <c r="I45" s="193"/>
      <c r="J45" s="193"/>
      <c r="K45" s="193"/>
      <c r="L45" s="193"/>
      <c r="M45" s="193"/>
      <c r="N45" s="193"/>
      <c r="O45" s="193"/>
      <c r="P45" s="193"/>
      <c r="Q45" s="199">
        <f t="shared" si="1"/>
        <v>35</v>
      </c>
      <c r="R45" s="197" t="s">
        <v>422</v>
      </c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6">
        <f t="shared" si="2"/>
        <v>0</v>
      </c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6">
        <f t="shared" si="3"/>
        <v>0</v>
      </c>
      <c r="BK45" s="193"/>
      <c r="BL45" s="193"/>
      <c r="BM45" s="193"/>
      <c r="BN45" s="193"/>
      <c r="BO45" s="193"/>
      <c r="BP45" s="193"/>
      <c r="BQ45" s="193"/>
      <c r="BR45" s="193"/>
      <c r="BS45" s="193"/>
      <c r="BT45" s="193"/>
      <c r="BU45" s="196">
        <f t="shared" si="4"/>
        <v>0</v>
      </c>
      <c r="BV45" s="193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6">
        <f t="shared" si="5"/>
        <v>0</v>
      </c>
      <c r="CL45" s="193"/>
      <c r="CM45" s="193"/>
      <c r="CN45" s="193"/>
      <c r="CO45" s="193"/>
      <c r="CP45" s="193"/>
      <c r="CQ45" s="193"/>
      <c r="CR45" s="193"/>
      <c r="CS45" s="196">
        <f t="shared" si="6"/>
        <v>0</v>
      </c>
      <c r="CT45" s="193"/>
      <c r="CU45" s="193"/>
      <c r="CV45" s="193"/>
    </row>
    <row r="46" spans="1:101" s="224" customFormat="1" ht="24.95" customHeight="1">
      <c r="A46" s="169" t="s">
        <v>241</v>
      </c>
      <c r="B46" s="170"/>
      <c r="C46" s="171"/>
      <c r="D46" s="64" t="s">
        <v>170</v>
      </c>
      <c r="E46" s="61" t="s">
        <v>243</v>
      </c>
      <c r="F46" s="62">
        <v>400</v>
      </c>
      <c r="G46" s="199">
        <f t="shared" si="0"/>
        <v>0</v>
      </c>
      <c r="H46" s="193"/>
      <c r="I46" s="193"/>
      <c r="J46" s="193"/>
      <c r="K46" s="193"/>
      <c r="L46" s="193"/>
      <c r="M46" s="193"/>
      <c r="N46" s="193"/>
      <c r="O46" s="193"/>
      <c r="P46" s="193"/>
      <c r="Q46" s="199">
        <f>R46+S46+T46+U46+V46+W46+X46+Y46+Z46+AA46+AB46+AC46+AD46+AE46++AF46+AG46+AH46+AI46+AJ46+AK46+AL46+AM46+AN46+AO46+AP46+AQ46+AR46</f>
        <v>0</v>
      </c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6">
        <f t="shared" si="2"/>
        <v>0</v>
      </c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6">
        <f t="shared" si="3"/>
        <v>400</v>
      </c>
      <c r="BK46" s="193"/>
      <c r="BL46" s="193"/>
      <c r="BM46" s="193"/>
      <c r="BN46" s="197" t="s">
        <v>423</v>
      </c>
      <c r="BO46" s="193"/>
      <c r="BP46" s="193"/>
      <c r="BQ46" s="193"/>
      <c r="BR46" s="193"/>
      <c r="BS46" s="193"/>
      <c r="BT46" s="193"/>
      <c r="BU46" s="196">
        <f t="shared" si="4"/>
        <v>0</v>
      </c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6">
        <f t="shared" si="5"/>
        <v>0</v>
      </c>
      <c r="CL46" s="193"/>
      <c r="CM46" s="193"/>
      <c r="CN46" s="193"/>
      <c r="CO46" s="193"/>
      <c r="CP46" s="193"/>
      <c r="CQ46" s="193"/>
      <c r="CR46" s="193"/>
      <c r="CS46" s="196">
        <f t="shared" si="6"/>
        <v>0</v>
      </c>
      <c r="CT46" s="193"/>
      <c r="CU46" s="193"/>
      <c r="CV46" s="193"/>
    </row>
    <row r="47" spans="1:101" s="224" customFormat="1" ht="24.95" customHeight="1">
      <c r="A47" s="169" t="s">
        <v>245</v>
      </c>
      <c r="B47" s="170"/>
      <c r="C47" s="171"/>
      <c r="D47" s="64" t="s">
        <v>170</v>
      </c>
      <c r="E47" s="61" t="s">
        <v>248</v>
      </c>
      <c r="F47" s="62">
        <v>8</v>
      </c>
      <c r="G47" s="199">
        <f t="shared" si="0"/>
        <v>0</v>
      </c>
      <c r="H47" s="193"/>
      <c r="I47" s="193"/>
      <c r="J47" s="193"/>
      <c r="K47" s="193"/>
      <c r="L47" s="193"/>
      <c r="M47" s="193"/>
      <c r="N47" s="193"/>
      <c r="O47" s="193"/>
      <c r="P47" s="193"/>
      <c r="Q47" s="199">
        <f t="shared" si="1"/>
        <v>8</v>
      </c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7" t="s">
        <v>363</v>
      </c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6">
        <f t="shared" si="2"/>
        <v>0</v>
      </c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6">
        <f t="shared" si="3"/>
        <v>0</v>
      </c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6">
        <f t="shared" si="4"/>
        <v>0</v>
      </c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6">
        <f t="shared" si="5"/>
        <v>0</v>
      </c>
      <c r="CL47" s="193"/>
      <c r="CM47" s="193"/>
      <c r="CN47" s="193"/>
      <c r="CO47" s="193"/>
      <c r="CP47" s="193"/>
      <c r="CQ47" s="193"/>
      <c r="CR47" s="193"/>
      <c r="CS47" s="196">
        <f t="shared" si="6"/>
        <v>0</v>
      </c>
      <c r="CT47" s="193"/>
      <c r="CU47" s="193"/>
      <c r="CV47" s="193"/>
    </row>
    <row r="48" spans="1:101" s="224" customFormat="1" ht="24.95" customHeight="1">
      <c r="A48" s="169" t="s">
        <v>246</v>
      </c>
      <c r="B48" s="170"/>
      <c r="C48" s="171"/>
      <c r="D48" s="64" t="s">
        <v>170</v>
      </c>
      <c r="E48" s="61" t="s">
        <v>247</v>
      </c>
      <c r="F48" s="62">
        <v>8</v>
      </c>
      <c r="G48" s="199">
        <f t="shared" si="0"/>
        <v>0</v>
      </c>
      <c r="H48" s="193"/>
      <c r="I48" s="193"/>
      <c r="J48" s="193"/>
      <c r="K48" s="193"/>
      <c r="L48" s="193"/>
      <c r="M48" s="193"/>
      <c r="N48" s="193"/>
      <c r="O48" s="193"/>
      <c r="P48" s="193"/>
      <c r="Q48" s="199">
        <f t="shared" si="1"/>
        <v>8</v>
      </c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7" t="s">
        <v>363</v>
      </c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6">
        <f t="shared" si="2"/>
        <v>0</v>
      </c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6">
        <f t="shared" si="3"/>
        <v>0</v>
      </c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6">
        <f t="shared" si="4"/>
        <v>0</v>
      </c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6">
        <f t="shared" si="5"/>
        <v>0</v>
      </c>
      <c r="CL48" s="193"/>
      <c r="CM48" s="193"/>
      <c r="CN48" s="193"/>
      <c r="CO48" s="193"/>
      <c r="CP48" s="193"/>
      <c r="CQ48" s="193"/>
      <c r="CR48" s="193"/>
      <c r="CS48" s="196">
        <f t="shared" si="6"/>
        <v>0</v>
      </c>
      <c r="CT48" s="193"/>
      <c r="CU48" s="193"/>
      <c r="CV48" s="193"/>
    </row>
    <row r="49" spans="1:100" s="224" customFormat="1" ht="24.95" customHeight="1">
      <c r="A49" s="169" t="s">
        <v>249</v>
      </c>
      <c r="B49" s="170"/>
      <c r="C49" s="171"/>
      <c r="D49" s="64" t="s">
        <v>170</v>
      </c>
      <c r="E49" s="61" t="s">
        <v>252</v>
      </c>
      <c r="F49" s="62">
        <v>26</v>
      </c>
      <c r="G49" s="199">
        <f t="shared" si="0"/>
        <v>0</v>
      </c>
      <c r="H49" s="193"/>
      <c r="I49" s="193"/>
      <c r="J49" s="193"/>
      <c r="K49" s="193"/>
      <c r="L49" s="193"/>
      <c r="M49" s="193"/>
      <c r="N49" s="193"/>
      <c r="O49" s="193"/>
      <c r="P49" s="193"/>
      <c r="Q49" s="199">
        <f t="shared" si="1"/>
        <v>26</v>
      </c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7" t="s">
        <v>421</v>
      </c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6">
        <f t="shared" si="2"/>
        <v>0</v>
      </c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6">
        <f t="shared" si="3"/>
        <v>0</v>
      </c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6">
        <f t="shared" si="4"/>
        <v>0</v>
      </c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6"/>
      <c r="CJ49" s="196"/>
      <c r="CK49" s="196">
        <f t="shared" si="5"/>
        <v>0</v>
      </c>
      <c r="CL49" s="196"/>
      <c r="CM49" s="196"/>
      <c r="CN49" s="196"/>
      <c r="CO49" s="196"/>
      <c r="CP49" s="196"/>
      <c r="CQ49" s="196"/>
      <c r="CR49" s="196"/>
      <c r="CS49" s="196">
        <f t="shared" si="6"/>
        <v>0</v>
      </c>
      <c r="CT49" s="196"/>
      <c r="CU49" s="196"/>
      <c r="CV49" s="196"/>
    </row>
    <row r="50" spans="1:100" s="224" customFormat="1" ht="24.95" customHeight="1">
      <c r="A50" s="169" t="s">
        <v>253</v>
      </c>
      <c r="B50" s="170"/>
      <c r="C50" s="171"/>
      <c r="D50" s="64" t="s">
        <v>170</v>
      </c>
      <c r="E50" s="61" t="s">
        <v>254</v>
      </c>
      <c r="F50" s="62">
        <v>26</v>
      </c>
      <c r="G50" s="199">
        <f>H50+I50+J50+K50+L50+M50+N50+P50</f>
        <v>0</v>
      </c>
      <c r="H50" s="193"/>
      <c r="I50" s="193"/>
      <c r="J50" s="193"/>
      <c r="K50" s="193"/>
      <c r="L50" s="193"/>
      <c r="M50" s="193"/>
      <c r="N50" s="193"/>
      <c r="O50" s="193"/>
      <c r="P50" s="193"/>
      <c r="Q50" s="199">
        <f t="shared" si="1"/>
        <v>26</v>
      </c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7" t="s">
        <v>421</v>
      </c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6">
        <f t="shared" si="2"/>
        <v>0</v>
      </c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6">
        <f t="shared" si="3"/>
        <v>0</v>
      </c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6">
        <f t="shared" si="4"/>
        <v>0</v>
      </c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6"/>
      <c r="CJ50" s="196"/>
      <c r="CK50" s="196">
        <f t="shared" si="5"/>
        <v>0</v>
      </c>
      <c r="CL50" s="196"/>
      <c r="CM50" s="196"/>
      <c r="CN50" s="196"/>
      <c r="CO50" s="196"/>
      <c r="CP50" s="196"/>
      <c r="CQ50" s="196"/>
      <c r="CR50" s="196"/>
      <c r="CS50" s="196">
        <f t="shared" si="6"/>
        <v>0</v>
      </c>
      <c r="CT50" s="196"/>
      <c r="CU50" s="196"/>
      <c r="CV50" s="196"/>
    </row>
    <row r="51" spans="1:100" s="224" customFormat="1" ht="24.95" customHeight="1">
      <c r="A51" s="169" t="s">
        <v>250</v>
      </c>
      <c r="B51" s="170"/>
      <c r="C51" s="171"/>
      <c r="D51" s="64" t="s">
        <v>170</v>
      </c>
      <c r="E51" s="61" t="s">
        <v>257</v>
      </c>
      <c r="F51" s="62">
        <v>100</v>
      </c>
      <c r="G51" s="199">
        <f t="shared" si="0"/>
        <v>0</v>
      </c>
      <c r="H51" s="193"/>
      <c r="I51" s="193"/>
      <c r="J51" s="193"/>
      <c r="K51" s="193"/>
      <c r="L51" s="193"/>
      <c r="M51" s="193"/>
      <c r="N51" s="193"/>
      <c r="O51" s="193"/>
      <c r="P51" s="193"/>
      <c r="Q51" s="199">
        <f t="shared" si="1"/>
        <v>100</v>
      </c>
      <c r="R51" s="197" t="s">
        <v>418</v>
      </c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6">
        <f t="shared" si="2"/>
        <v>0</v>
      </c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6">
        <f t="shared" si="3"/>
        <v>0</v>
      </c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6">
        <f t="shared" si="4"/>
        <v>0</v>
      </c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6"/>
      <c r="CJ51" s="196"/>
      <c r="CK51" s="196">
        <f t="shared" si="5"/>
        <v>0</v>
      </c>
      <c r="CL51" s="196"/>
      <c r="CM51" s="196"/>
      <c r="CN51" s="196"/>
      <c r="CO51" s="196"/>
      <c r="CP51" s="196"/>
      <c r="CQ51" s="196"/>
      <c r="CR51" s="196"/>
      <c r="CS51" s="196">
        <f t="shared" si="6"/>
        <v>0</v>
      </c>
      <c r="CT51" s="196"/>
      <c r="CU51" s="196"/>
      <c r="CV51" s="196"/>
    </row>
    <row r="52" spans="1:100" s="224" customFormat="1" ht="24.95" customHeight="1">
      <c r="A52" s="169" t="s">
        <v>255</v>
      </c>
      <c r="B52" s="170"/>
      <c r="C52" s="171"/>
      <c r="D52" s="64" t="s">
        <v>170</v>
      </c>
      <c r="E52" s="61" t="s">
        <v>256</v>
      </c>
      <c r="F52" s="62">
        <v>100</v>
      </c>
      <c r="G52" s="199">
        <f t="shared" si="0"/>
        <v>0</v>
      </c>
      <c r="H52" s="193"/>
      <c r="I52" s="193"/>
      <c r="J52" s="193"/>
      <c r="K52" s="193"/>
      <c r="L52" s="193"/>
      <c r="M52" s="193"/>
      <c r="N52" s="193"/>
      <c r="O52" s="193"/>
      <c r="P52" s="193"/>
      <c r="Q52" s="199">
        <f t="shared" si="1"/>
        <v>100</v>
      </c>
      <c r="R52" s="197" t="s">
        <v>420</v>
      </c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6">
        <f t="shared" si="2"/>
        <v>0</v>
      </c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6">
        <f t="shared" si="3"/>
        <v>0</v>
      </c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6">
        <f t="shared" si="4"/>
        <v>0</v>
      </c>
      <c r="BV52" s="193"/>
      <c r="BW52" s="193"/>
      <c r="BX52" s="193"/>
      <c r="BY52" s="193"/>
      <c r="BZ52" s="193"/>
      <c r="CA52" s="193"/>
      <c r="CB52" s="193"/>
      <c r="CC52" s="193"/>
      <c r="CD52" s="193"/>
      <c r="CE52" s="193"/>
      <c r="CF52" s="193"/>
      <c r="CG52" s="193"/>
      <c r="CH52" s="193"/>
      <c r="CI52" s="196"/>
      <c r="CJ52" s="196"/>
      <c r="CK52" s="196">
        <f t="shared" si="5"/>
        <v>0</v>
      </c>
      <c r="CL52" s="196"/>
      <c r="CM52" s="196"/>
      <c r="CN52" s="196"/>
      <c r="CO52" s="196"/>
      <c r="CP52" s="196"/>
      <c r="CQ52" s="196"/>
      <c r="CR52" s="196"/>
      <c r="CS52" s="196">
        <f t="shared" si="6"/>
        <v>0</v>
      </c>
      <c r="CT52" s="196"/>
      <c r="CU52" s="196"/>
      <c r="CV52" s="196"/>
    </row>
    <row r="53" spans="1:100" s="224" customFormat="1" ht="24.95" customHeight="1">
      <c r="A53" s="169" t="s">
        <v>251</v>
      </c>
      <c r="B53" s="170"/>
      <c r="C53" s="171"/>
      <c r="D53" s="64" t="s">
        <v>170</v>
      </c>
      <c r="E53" s="61" t="s">
        <v>260</v>
      </c>
      <c r="F53" s="62">
        <v>365</v>
      </c>
      <c r="G53" s="199">
        <f t="shared" si="0"/>
        <v>100</v>
      </c>
      <c r="H53" s="193"/>
      <c r="I53" s="193"/>
      <c r="J53" s="193"/>
      <c r="K53" s="193"/>
      <c r="L53" s="193"/>
      <c r="M53" s="193"/>
      <c r="N53" s="193"/>
      <c r="O53" s="193"/>
      <c r="P53" s="197" t="s">
        <v>418</v>
      </c>
      <c r="Q53" s="199">
        <f t="shared" si="1"/>
        <v>100</v>
      </c>
      <c r="R53" s="197" t="s">
        <v>418</v>
      </c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6">
        <f t="shared" si="2"/>
        <v>165</v>
      </c>
      <c r="AT53" s="193"/>
      <c r="AU53" s="193"/>
      <c r="AV53" s="193"/>
      <c r="AW53" s="193"/>
      <c r="AX53" s="197" t="s">
        <v>419</v>
      </c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6">
        <f>BK53+BL53+BM53+BN53+BO53+BP53+BQ53+BR53+BS53+BT53</f>
        <v>0</v>
      </c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6">
        <f t="shared" si="4"/>
        <v>0</v>
      </c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  <c r="CF53" s="193"/>
      <c r="CG53" s="193"/>
      <c r="CH53" s="193"/>
      <c r="CI53" s="196"/>
      <c r="CJ53" s="196"/>
      <c r="CK53" s="196">
        <f t="shared" si="5"/>
        <v>0</v>
      </c>
      <c r="CL53" s="196"/>
      <c r="CM53" s="196"/>
      <c r="CN53" s="196"/>
      <c r="CO53" s="196"/>
      <c r="CP53" s="196"/>
      <c r="CQ53" s="196"/>
      <c r="CR53" s="196"/>
      <c r="CS53" s="196">
        <f t="shared" si="6"/>
        <v>0</v>
      </c>
      <c r="CT53" s="196"/>
      <c r="CU53" s="196"/>
      <c r="CV53" s="196"/>
    </row>
    <row r="54" spans="1:100" s="224" customFormat="1" ht="24.95" customHeight="1">
      <c r="A54" s="169" t="s">
        <v>258</v>
      </c>
      <c r="B54" s="170"/>
      <c r="C54" s="171"/>
      <c r="D54" s="64" t="s">
        <v>170</v>
      </c>
      <c r="E54" s="61" t="s">
        <v>259</v>
      </c>
      <c r="F54" s="62">
        <v>365</v>
      </c>
      <c r="G54" s="199">
        <f t="shared" si="0"/>
        <v>100</v>
      </c>
      <c r="H54" s="193"/>
      <c r="I54" s="193"/>
      <c r="J54" s="193"/>
      <c r="K54" s="193"/>
      <c r="L54" s="193"/>
      <c r="M54" s="193"/>
      <c r="N54" s="193"/>
      <c r="O54" s="193"/>
      <c r="P54" s="197" t="s">
        <v>418</v>
      </c>
      <c r="Q54" s="199">
        <f t="shared" si="1"/>
        <v>100</v>
      </c>
      <c r="R54" s="197" t="s">
        <v>418</v>
      </c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6">
        <f t="shared" si="2"/>
        <v>165</v>
      </c>
      <c r="AT54" s="193"/>
      <c r="AU54" s="193"/>
      <c r="AV54" s="193"/>
      <c r="AW54" s="193"/>
      <c r="AX54" s="197" t="s">
        <v>419</v>
      </c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6">
        <f t="shared" si="3"/>
        <v>0</v>
      </c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6">
        <f t="shared" si="4"/>
        <v>0</v>
      </c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193"/>
      <c r="CI54" s="196"/>
      <c r="CJ54" s="196"/>
      <c r="CK54" s="196">
        <f t="shared" si="5"/>
        <v>0</v>
      </c>
      <c r="CL54" s="196"/>
      <c r="CM54" s="196"/>
      <c r="CN54" s="196"/>
      <c r="CO54" s="196"/>
      <c r="CP54" s="196"/>
      <c r="CQ54" s="196"/>
      <c r="CR54" s="196"/>
      <c r="CS54" s="196">
        <f t="shared" si="6"/>
        <v>0</v>
      </c>
      <c r="CT54" s="196"/>
      <c r="CU54" s="196"/>
      <c r="CV54" s="196"/>
    </row>
    <row r="55" spans="1:100" ht="24.95" customHeight="1">
      <c r="A55" s="169" t="s">
        <v>227</v>
      </c>
      <c r="B55" s="170"/>
      <c r="C55" s="171"/>
      <c r="D55" s="64" t="s">
        <v>170</v>
      </c>
      <c r="E55" s="61" t="s">
        <v>232</v>
      </c>
      <c r="F55" s="62">
        <v>220</v>
      </c>
      <c r="G55" s="199">
        <f t="shared" si="0"/>
        <v>0</v>
      </c>
      <c r="H55" s="193"/>
      <c r="I55" s="193"/>
      <c r="J55" s="193"/>
      <c r="K55" s="193"/>
      <c r="L55" s="193"/>
      <c r="M55" s="193"/>
      <c r="N55" s="193"/>
      <c r="O55" s="193"/>
      <c r="P55" s="193"/>
      <c r="Q55" s="199">
        <f t="shared" si="1"/>
        <v>0</v>
      </c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6">
        <f t="shared" si="2"/>
        <v>220</v>
      </c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7" t="s">
        <v>320</v>
      </c>
      <c r="BE55" s="193"/>
      <c r="BF55" s="193"/>
      <c r="BG55" s="193"/>
      <c r="BH55" s="193"/>
      <c r="BI55" s="193"/>
      <c r="BJ55" s="196">
        <f t="shared" si="3"/>
        <v>0</v>
      </c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6">
        <f t="shared" si="4"/>
        <v>0</v>
      </c>
      <c r="BV55" s="193"/>
      <c r="BW55" s="193"/>
      <c r="BX55" s="193"/>
      <c r="BY55" s="193"/>
      <c r="BZ55" s="193"/>
      <c r="CA55" s="193"/>
      <c r="CB55" s="193"/>
      <c r="CC55" s="193"/>
      <c r="CD55" s="193"/>
      <c r="CE55" s="193"/>
      <c r="CF55" s="193"/>
      <c r="CG55" s="193"/>
      <c r="CH55" s="193"/>
      <c r="CI55" s="196"/>
      <c r="CJ55" s="196"/>
      <c r="CK55" s="196">
        <f t="shared" si="5"/>
        <v>0</v>
      </c>
      <c r="CL55" s="196"/>
      <c r="CM55" s="196"/>
      <c r="CN55" s="196"/>
      <c r="CO55" s="196"/>
      <c r="CP55" s="196"/>
      <c r="CQ55" s="196"/>
      <c r="CR55" s="196"/>
      <c r="CS55" s="196">
        <f t="shared" si="6"/>
        <v>0</v>
      </c>
      <c r="CT55" s="196"/>
      <c r="CU55" s="196"/>
      <c r="CV55" s="196"/>
    </row>
    <row r="56" spans="1:100" ht="24.95" customHeight="1">
      <c r="A56" s="169" t="s">
        <v>233</v>
      </c>
      <c r="B56" s="170"/>
      <c r="C56" s="171"/>
      <c r="D56" s="64" t="s">
        <v>170</v>
      </c>
      <c r="E56" s="61" t="s">
        <v>234</v>
      </c>
      <c r="F56" s="62">
        <v>220</v>
      </c>
      <c r="G56" s="199">
        <f t="shared" si="0"/>
        <v>0</v>
      </c>
      <c r="H56" s="193"/>
      <c r="I56" s="193"/>
      <c r="J56" s="193"/>
      <c r="K56" s="193"/>
      <c r="L56" s="193"/>
      <c r="M56" s="193"/>
      <c r="N56" s="193"/>
      <c r="O56" s="193"/>
      <c r="P56" s="193"/>
      <c r="Q56" s="199">
        <f t="shared" si="1"/>
        <v>0</v>
      </c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6">
        <f>AT56+AU56+AV56+AW56+AY56+AX56+AZ56+BA56+BB56+BC56+BD56+BE56+BF56+BG56+BH56+BI56</f>
        <v>220</v>
      </c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7" t="s">
        <v>320</v>
      </c>
      <c r="BE56" s="193"/>
      <c r="BF56" s="193"/>
      <c r="BG56" s="193"/>
      <c r="BH56" s="193"/>
      <c r="BI56" s="193"/>
      <c r="BJ56" s="196">
        <f t="shared" si="3"/>
        <v>0</v>
      </c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6">
        <f t="shared" si="4"/>
        <v>0</v>
      </c>
      <c r="BV56" s="193"/>
      <c r="BW56" s="193"/>
      <c r="BX56" s="193"/>
      <c r="BY56" s="193"/>
      <c r="BZ56" s="193"/>
      <c r="CA56" s="193"/>
      <c r="CB56" s="193"/>
      <c r="CC56" s="193"/>
      <c r="CD56" s="193"/>
      <c r="CE56" s="193"/>
      <c r="CF56" s="193"/>
      <c r="CG56" s="193"/>
      <c r="CH56" s="193"/>
      <c r="CI56" s="196"/>
      <c r="CJ56" s="196"/>
      <c r="CK56" s="196">
        <f t="shared" si="5"/>
        <v>0</v>
      </c>
      <c r="CL56" s="196"/>
      <c r="CM56" s="196"/>
      <c r="CN56" s="196"/>
      <c r="CO56" s="196"/>
      <c r="CP56" s="196"/>
      <c r="CQ56" s="196"/>
      <c r="CR56" s="196"/>
      <c r="CS56" s="196">
        <f t="shared" si="6"/>
        <v>0</v>
      </c>
      <c r="CT56" s="196"/>
      <c r="CU56" s="196"/>
      <c r="CV56" s="196"/>
    </row>
    <row r="57" spans="1:100" ht="24.95" customHeight="1">
      <c r="A57" s="169" t="s">
        <v>235</v>
      </c>
      <c r="B57" s="170"/>
      <c r="C57" s="171"/>
      <c r="D57" s="64" t="s">
        <v>170</v>
      </c>
      <c r="E57" s="61" t="s">
        <v>236</v>
      </c>
      <c r="F57" s="62">
        <v>220</v>
      </c>
      <c r="G57" s="199">
        <f t="shared" si="0"/>
        <v>0</v>
      </c>
      <c r="H57" s="193"/>
      <c r="I57" s="193"/>
      <c r="J57" s="193"/>
      <c r="K57" s="193"/>
      <c r="L57" s="193"/>
      <c r="M57" s="193"/>
      <c r="N57" s="193"/>
      <c r="O57" s="193"/>
      <c r="P57" s="193"/>
      <c r="Q57" s="199">
        <f t="shared" si="1"/>
        <v>0</v>
      </c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6">
        <f t="shared" si="2"/>
        <v>220</v>
      </c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7" t="s">
        <v>320</v>
      </c>
      <c r="BE57" s="193"/>
      <c r="BF57" s="193"/>
      <c r="BG57" s="193"/>
      <c r="BH57" s="193"/>
      <c r="BI57" s="193"/>
      <c r="BJ57" s="196">
        <f t="shared" si="3"/>
        <v>0</v>
      </c>
      <c r="BK57" s="193"/>
      <c r="BL57" s="193"/>
      <c r="BM57" s="193"/>
      <c r="BN57" s="193"/>
      <c r="BO57" s="193"/>
      <c r="BP57" s="193"/>
      <c r="BQ57" s="193"/>
      <c r="BR57" s="193"/>
      <c r="BS57" s="193"/>
      <c r="BT57" s="193"/>
      <c r="BU57" s="196">
        <f t="shared" si="4"/>
        <v>0</v>
      </c>
      <c r="BV57" s="193"/>
      <c r="BW57" s="193"/>
      <c r="BX57" s="193"/>
      <c r="BY57" s="193"/>
      <c r="BZ57" s="193"/>
      <c r="CA57" s="193"/>
      <c r="CB57" s="193"/>
      <c r="CC57" s="193"/>
      <c r="CD57" s="193"/>
      <c r="CE57" s="193"/>
      <c r="CF57" s="193"/>
      <c r="CG57" s="193"/>
      <c r="CH57" s="193"/>
      <c r="CI57" s="196"/>
      <c r="CJ57" s="196"/>
      <c r="CK57" s="196">
        <f t="shared" si="5"/>
        <v>0</v>
      </c>
      <c r="CL57" s="196"/>
      <c r="CM57" s="196"/>
      <c r="CN57" s="196"/>
      <c r="CO57" s="196"/>
      <c r="CP57" s="196"/>
      <c r="CQ57" s="196"/>
      <c r="CR57" s="196"/>
      <c r="CS57" s="196">
        <f t="shared" si="6"/>
        <v>0</v>
      </c>
      <c r="CT57" s="196"/>
      <c r="CU57" s="196"/>
      <c r="CV57" s="196"/>
    </row>
    <row r="58" spans="1:100" ht="24.95" customHeight="1">
      <c r="A58" s="169" t="s">
        <v>228</v>
      </c>
      <c r="B58" s="170"/>
      <c r="C58" s="171"/>
      <c r="D58" s="64" t="s">
        <v>170</v>
      </c>
      <c r="E58" s="61" t="s">
        <v>231</v>
      </c>
      <c r="F58" s="62">
        <v>260</v>
      </c>
      <c r="G58" s="199">
        <f t="shared" si="0"/>
        <v>0</v>
      </c>
      <c r="H58" s="193"/>
      <c r="I58" s="193"/>
      <c r="J58" s="193"/>
      <c r="K58" s="193"/>
      <c r="L58" s="193"/>
      <c r="M58" s="193"/>
      <c r="N58" s="193"/>
      <c r="O58" s="193"/>
      <c r="P58" s="193"/>
      <c r="Q58" s="199">
        <f t="shared" si="1"/>
        <v>0</v>
      </c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6">
        <f t="shared" si="2"/>
        <v>0</v>
      </c>
      <c r="AT58" s="193"/>
      <c r="AU58" s="193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3"/>
      <c r="BG58" s="193"/>
      <c r="BH58" s="193"/>
      <c r="BI58" s="193"/>
      <c r="BJ58" s="196">
        <f t="shared" si="3"/>
        <v>0</v>
      </c>
      <c r="BK58" s="193"/>
      <c r="BL58" s="193"/>
      <c r="BM58" s="193"/>
      <c r="BN58" s="193"/>
      <c r="BO58" s="193"/>
      <c r="BP58" s="193"/>
      <c r="BQ58" s="193"/>
      <c r="BR58" s="193"/>
      <c r="BS58" s="193"/>
      <c r="BT58" s="193"/>
      <c r="BU58" s="196">
        <f t="shared" si="4"/>
        <v>0</v>
      </c>
      <c r="BV58" s="193"/>
      <c r="BW58" s="193"/>
      <c r="BX58" s="193"/>
      <c r="BY58" s="193"/>
      <c r="BZ58" s="193"/>
      <c r="CA58" s="193"/>
      <c r="CB58" s="193"/>
      <c r="CC58" s="193"/>
      <c r="CD58" s="193"/>
      <c r="CE58" s="193"/>
      <c r="CF58" s="193"/>
      <c r="CG58" s="193"/>
      <c r="CH58" s="193"/>
      <c r="CI58" s="196"/>
      <c r="CJ58" s="196"/>
      <c r="CK58" s="196">
        <f t="shared" si="5"/>
        <v>0</v>
      </c>
      <c r="CL58" s="196"/>
      <c r="CM58" s="196"/>
      <c r="CN58" s="196"/>
      <c r="CO58" s="196"/>
      <c r="CP58" s="196"/>
      <c r="CQ58" s="196"/>
      <c r="CR58" s="196"/>
      <c r="CS58" s="196">
        <f t="shared" si="6"/>
        <v>260</v>
      </c>
      <c r="CT58" s="196"/>
      <c r="CU58" s="196"/>
      <c r="CV58" s="196">
        <v>260</v>
      </c>
    </row>
    <row r="59" spans="1:100" ht="25.5" customHeight="1">
      <c r="A59" s="169" t="s">
        <v>229</v>
      </c>
      <c r="B59" s="170"/>
      <c r="C59" s="171"/>
      <c r="D59" s="172" t="s">
        <v>170</v>
      </c>
      <c r="E59" s="61" t="s">
        <v>231</v>
      </c>
      <c r="F59" s="62">
        <v>260</v>
      </c>
      <c r="G59" s="199">
        <f t="shared" si="0"/>
        <v>0</v>
      </c>
      <c r="H59" s="193"/>
      <c r="I59" s="193"/>
      <c r="J59" s="193"/>
      <c r="K59" s="193"/>
      <c r="L59" s="193"/>
      <c r="M59" s="193"/>
      <c r="N59" s="193"/>
      <c r="O59" s="193"/>
      <c r="P59" s="193"/>
      <c r="Q59" s="199">
        <f t="shared" si="1"/>
        <v>0</v>
      </c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6">
        <f t="shared" si="2"/>
        <v>0</v>
      </c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8"/>
      <c r="BE59" s="193"/>
      <c r="BF59" s="193"/>
      <c r="BG59" s="193"/>
      <c r="BH59" s="193"/>
      <c r="BI59" s="193"/>
      <c r="BJ59" s="196">
        <f t="shared" si="3"/>
        <v>0</v>
      </c>
      <c r="BK59" s="193"/>
      <c r="BL59" s="193"/>
      <c r="BM59" s="193"/>
      <c r="BN59" s="193"/>
      <c r="BO59" s="193"/>
      <c r="BP59" s="193"/>
      <c r="BQ59" s="193"/>
      <c r="BR59" s="193"/>
      <c r="BS59" s="193"/>
      <c r="BT59" s="193"/>
      <c r="BU59" s="196">
        <f t="shared" si="4"/>
        <v>0</v>
      </c>
      <c r="BV59" s="193"/>
      <c r="BW59" s="193"/>
      <c r="BX59" s="193"/>
      <c r="BY59" s="193"/>
      <c r="BZ59" s="193"/>
      <c r="CA59" s="193"/>
      <c r="CB59" s="193"/>
      <c r="CC59" s="193"/>
      <c r="CD59" s="193"/>
      <c r="CE59" s="193"/>
      <c r="CF59" s="193"/>
      <c r="CG59" s="193"/>
      <c r="CH59" s="193"/>
      <c r="CI59" s="196"/>
      <c r="CJ59" s="196"/>
      <c r="CK59" s="196">
        <f t="shared" si="5"/>
        <v>0</v>
      </c>
      <c r="CL59" s="196"/>
      <c r="CM59" s="196"/>
      <c r="CN59" s="196"/>
      <c r="CO59" s="196"/>
      <c r="CP59" s="196"/>
      <c r="CQ59" s="196"/>
      <c r="CR59" s="196"/>
      <c r="CS59" s="196">
        <f t="shared" si="6"/>
        <v>260</v>
      </c>
      <c r="CT59" s="196"/>
      <c r="CU59" s="196"/>
      <c r="CV59" s="199">
        <v>260</v>
      </c>
    </row>
  </sheetData>
  <mergeCells count="162">
    <mergeCell ref="BU5:CJ5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5:C25"/>
    <mergeCell ref="A26:C26"/>
    <mergeCell ref="A23:C23"/>
    <mergeCell ref="A24:C24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CR6:CR7"/>
    <mergeCell ref="CS6:CS7"/>
    <mergeCell ref="CT6:CT7"/>
    <mergeCell ref="CU6:CU7"/>
    <mergeCell ref="CV6:CV7"/>
    <mergeCell ref="A8:C8"/>
    <mergeCell ref="A9:C9"/>
    <mergeCell ref="A10:C10"/>
    <mergeCell ref="A11:C11"/>
    <mergeCell ref="A6:C6"/>
    <mergeCell ref="CI6:CI7"/>
    <mergeCell ref="CJ6:CJ7"/>
    <mergeCell ref="CK6:CK7"/>
    <mergeCell ref="CL6:CL7"/>
    <mergeCell ref="CM6:CM7"/>
    <mergeCell ref="CN6:CN7"/>
    <mergeCell ref="CO6:CO7"/>
    <mergeCell ref="CP6:CP7"/>
    <mergeCell ref="CQ6:CQ7"/>
    <mergeCell ref="BZ6:BZ7"/>
    <mergeCell ref="CA6:CA7"/>
    <mergeCell ref="CB6:CB7"/>
    <mergeCell ref="CC6:CC7"/>
    <mergeCell ref="CD6:CD7"/>
    <mergeCell ref="CE6:CE7"/>
    <mergeCell ref="CF6:CF7"/>
    <mergeCell ref="CG6:CG7"/>
    <mergeCell ref="CH6:CH7"/>
    <mergeCell ref="BQ6:BQ7"/>
    <mergeCell ref="BR6:BR7"/>
    <mergeCell ref="BS6:BS7"/>
    <mergeCell ref="BT6:BT7"/>
    <mergeCell ref="BU6:BU7"/>
    <mergeCell ref="BV6:BV7"/>
    <mergeCell ref="BW6:BW7"/>
    <mergeCell ref="BX6:BX7"/>
    <mergeCell ref="BY6:BY7"/>
    <mergeCell ref="BJ5:BT5"/>
    <mergeCell ref="CK5:CO5"/>
    <mergeCell ref="CP5:CR5"/>
    <mergeCell ref="CS5:CV5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BN6:BN7"/>
    <mergeCell ref="BO6:BO7"/>
    <mergeCell ref="BP6:BP7"/>
    <mergeCell ref="J6:J7"/>
    <mergeCell ref="K6:K7"/>
    <mergeCell ref="L6:L7"/>
    <mergeCell ref="M6:M7"/>
    <mergeCell ref="N6:N7"/>
    <mergeCell ref="O6:O7"/>
    <mergeCell ref="A1:D1"/>
    <mergeCell ref="F1:I1"/>
    <mergeCell ref="A3:AW3"/>
    <mergeCell ref="A5:E5"/>
    <mergeCell ref="D6:D7"/>
    <mergeCell ref="E6:E7"/>
    <mergeCell ref="F5:F7"/>
    <mergeCell ref="G6:G7"/>
    <mergeCell ref="H6:H7"/>
    <mergeCell ref="I6:I7"/>
    <mergeCell ref="G5:P5"/>
    <mergeCell ref="Q5:AR5"/>
    <mergeCell ref="AS5:BI5"/>
    <mergeCell ref="V6:V7"/>
    <mergeCell ref="W6:W7"/>
    <mergeCell ref="X6:X7"/>
    <mergeCell ref="Y6:Y7"/>
    <mergeCell ref="Z6:Z7"/>
    <mergeCell ref="AA6:AA7"/>
    <mergeCell ref="P6:P7"/>
    <mergeCell ref="Q6:Q7"/>
    <mergeCell ref="R6:R7"/>
    <mergeCell ref="S6:S7"/>
    <mergeCell ref="T6:T7"/>
    <mergeCell ref="U6:U7"/>
    <mergeCell ref="AH6:AH7"/>
    <mergeCell ref="AI6:AI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AT6:AT7"/>
    <mergeCell ref="AU6:AU7"/>
    <mergeCell ref="AV6:AV7"/>
    <mergeCell ref="AW6:AW7"/>
    <mergeCell ref="AN6:AN7"/>
    <mergeCell ref="AO6:AO7"/>
    <mergeCell ref="AP6:AP7"/>
    <mergeCell ref="AQ6:AQ7"/>
    <mergeCell ref="AR6:AR7"/>
    <mergeCell ref="AS6:AS7"/>
  </mergeCells>
  <phoneticPr fontId="2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>
      <selection activeCell="L69" sqref="L69"/>
    </sheetView>
  </sheetViews>
  <sheetFormatPr defaultColWidth="6.875" defaultRowHeight="12.75" customHeight="1"/>
  <cols>
    <col min="1" max="1" width="5.875" style="1" customWidth="1"/>
    <col min="2" max="3" width="5.875" style="57" customWidth="1"/>
    <col min="4" max="4" width="9.75" style="1" customWidth="1"/>
    <col min="5" max="5" width="17.875" style="1" customWidth="1"/>
    <col min="6" max="8" width="17.75" style="1" customWidth="1"/>
    <col min="9" max="9" width="6.5" style="1" customWidth="1"/>
    <col min="10" max="16384" width="6.875" style="1"/>
  </cols>
  <sheetData>
    <row r="1" spans="1:9" ht="24" customHeight="1">
      <c r="A1" s="153" t="s">
        <v>121</v>
      </c>
      <c r="B1" s="153"/>
      <c r="C1" s="153"/>
      <c r="D1" s="153"/>
    </row>
    <row r="2" spans="1:9" ht="20.100000000000001" customHeight="1">
      <c r="A2" s="32"/>
      <c r="B2" s="58"/>
      <c r="C2" s="58"/>
      <c r="D2" s="32"/>
      <c r="E2" s="33"/>
      <c r="F2" s="32"/>
      <c r="G2" s="32"/>
      <c r="H2" s="34" t="s">
        <v>122</v>
      </c>
      <c r="I2" s="51"/>
    </row>
    <row r="3" spans="1:9" ht="25.5" customHeight="1">
      <c r="A3" s="130" t="s">
        <v>123</v>
      </c>
      <c r="B3" s="130"/>
      <c r="C3" s="130"/>
      <c r="D3" s="130"/>
      <c r="E3" s="130"/>
      <c r="F3" s="130"/>
      <c r="G3" s="130"/>
      <c r="H3" s="130"/>
      <c r="I3" s="51"/>
    </row>
    <row r="4" spans="1:9" ht="20.100000000000001" customHeight="1">
      <c r="A4" s="5"/>
      <c r="B4" s="59"/>
      <c r="C4" s="59"/>
      <c r="D4" s="5"/>
      <c r="E4" s="5"/>
      <c r="F4" s="35"/>
      <c r="G4" s="35"/>
      <c r="H4" s="7" t="s">
        <v>5</v>
      </c>
      <c r="I4" s="51"/>
    </row>
    <row r="5" spans="1:9" ht="20.100000000000001" customHeight="1">
      <c r="A5" s="176" t="s">
        <v>124</v>
      </c>
      <c r="B5" s="208"/>
      <c r="C5" s="208"/>
      <c r="D5" s="208"/>
      <c r="E5" s="177"/>
      <c r="F5" s="131" t="s">
        <v>67</v>
      </c>
      <c r="G5" s="131"/>
      <c r="H5" s="131"/>
      <c r="I5" s="51"/>
    </row>
    <row r="6" spans="1:9" ht="20.100000000000001" customHeight="1">
      <c r="A6" s="150" t="s">
        <v>40</v>
      </c>
      <c r="B6" s="151"/>
      <c r="C6" s="152"/>
      <c r="D6" s="154" t="s">
        <v>41</v>
      </c>
      <c r="E6" s="156" t="s">
        <v>125</v>
      </c>
      <c r="F6" s="131" t="s">
        <v>30</v>
      </c>
      <c r="G6" s="140" t="s">
        <v>126</v>
      </c>
      <c r="H6" s="158" t="s">
        <v>127</v>
      </c>
      <c r="I6" s="51"/>
    </row>
    <row r="7" spans="1:9" ht="33.75" customHeight="1">
      <c r="A7" s="15" t="s">
        <v>50</v>
      </c>
      <c r="B7" s="15" t="s">
        <v>51</v>
      </c>
      <c r="C7" s="209" t="s">
        <v>335</v>
      </c>
      <c r="D7" s="155"/>
      <c r="E7" s="157"/>
      <c r="F7" s="132"/>
      <c r="G7" s="141"/>
      <c r="H7" s="159"/>
      <c r="I7" s="51"/>
    </row>
    <row r="8" spans="1:9" ht="24.95" customHeight="1">
      <c r="A8" s="167" t="s">
        <v>53</v>
      </c>
      <c r="B8" s="168"/>
      <c r="C8" s="168"/>
      <c r="D8" s="64" t="s">
        <v>170</v>
      </c>
      <c r="E8" s="61" t="s">
        <v>54</v>
      </c>
      <c r="F8" s="62">
        <f>SUM(F10:F11)</f>
        <v>896</v>
      </c>
      <c r="G8" s="199">
        <v>787.53</v>
      </c>
      <c r="H8" s="62">
        <f>F8-G8</f>
        <v>108.47</v>
      </c>
      <c r="I8" s="52"/>
    </row>
    <row r="9" spans="1:9" ht="24.95" customHeight="1">
      <c r="A9" s="167" t="s">
        <v>190</v>
      </c>
      <c r="B9" s="168"/>
      <c r="C9" s="168"/>
      <c r="D9" s="64" t="s">
        <v>170</v>
      </c>
      <c r="E9" s="61" t="s">
        <v>55</v>
      </c>
      <c r="F9" s="62">
        <v>896</v>
      </c>
      <c r="G9" s="199">
        <v>787.53</v>
      </c>
      <c r="H9" s="62">
        <f t="shared" ref="H9:H59" si="0">F9-G9</f>
        <v>108.47</v>
      </c>
    </row>
    <row r="10" spans="1:9" ht="24.95" customHeight="1">
      <c r="A10" s="167" t="s">
        <v>171</v>
      </c>
      <c r="B10" s="168"/>
      <c r="C10" s="168"/>
      <c r="D10" s="64" t="s">
        <v>170</v>
      </c>
      <c r="E10" s="61" t="s">
        <v>56</v>
      </c>
      <c r="F10" s="62">
        <v>780</v>
      </c>
      <c r="G10" s="199">
        <v>697.95</v>
      </c>
      <c r="H10" s="62">
        <f t="shared" si="0"/>
        <v>82.05</v>
      </c>
    </row>
    <row r="11" spans="1:9" ht="24.95" customHeight="1">
      <c r="A11" s="167" t="s">
        <v>336</v>
      </c>
      <c r="B11" s="168"/>
      <c r="C11" s="168"/>
      <c r="D11" s="64" t="s">
        <v>170</v>
      </c>
      <c r="E11" s="61" t="s">
        <v>192</v>
      </c>
      <c r="F11" s="62">
        <v>116</v>
      </c>
      <c r="G11" s="199">
        <v>89.58</v>
      </c>
      <c r="H11" s="62">
        <f t="shared" si="0"/>
        <v>26.42</v>
      </c>
    </row>
    <row r="12" spans="1:9" ht="24.95" customHeight="1">
      <c r="A12" s="167" t="s">
        <v>337</v>
      </c>
      <c r="B12" s="168"/>
      <c r="C12" s="168"/>
      <c r="D12" s="64" t="s">
        <v>170</v>
      </c>
      <c r="E12" s="61" t="s">
        <v>58</v>
      </c>
      <c r="F12" s="62">
        <v>3040</v>
      </c>
      <c r="G12" s="199">
        <v>1737.48</v>
      </c>
      <c r="H12" s="62">
        <f t="shared" si="0"/>
        <v>1302.52</v>
      </c>
    </row>
    <row r="13" spans="1:9" ht="24.95" customHeight="1">
      <c r="A13" s="167" t="s">
        <v>331</v>
      </c>
      <c r="B13" s="168"/>
      <c r="C13" s="168"/>
      <c r="D13" s="64" t="s">
        <v>170</v>
      </c>
      <c r="E13" s="61" t="s">
        <v>59</v>
      </c>
      <c r="F13" s="62">
        <v>3040</v>
      </c>
      <c r="G13" s="199">
        <v>1737.48</v>
      </c>
      <c r="H13" s="62">
        <f t="shared" si="0"/>
        <v>1302.52</v>
      </c>
    </row>
    <row r="14" spans="1:9" ht="24.95" customHeight="1">
      <c r="A14" s="167" t="s">
        <v>332</v>
      </c>
      <c r="B14" s="168"/>
      <c r="C14" s="168"/>
      <c r="D14" s="64" t="s">
        <v>170</v>
      </c>
      <c r="E14" s="61" t="s">
        <v>60</v>
      </c>
      <c r="F14" s="62">
        <v>150</v>
      </c>
      <c r="G14" s="199">
        <v>127.75</v>
      </c>
      <c r="H14" s="62">
        <f t="shared" si="0"/>
        <v>22.25</v>
      </c>
    </row>
    <row r="15" spans="1:9" ht="24.95" customHeight="1">
      <c r="A15" s="167" t="s">
        <v>333</v>
      </c>
      <c r="B15" s="168"/>
      <c r="C15" s="168"/>
      <c r="D15" s="64" t="s">
        <v>170</v>
      </c>
      <c r="E15" s="61" t="s">
        <v>61</v>
      </c>
      <c r="F15" s="62">
        <v>1840</v>
      </c>
      <c r="G15" s="199">
        <v>962.53</v>
      </c>
      <c r="H15" s="62">
        <f t="shared" si="0"/>
        <v>877.47</v>
      </c>
    </row>
    <row r="16" spans="1:9" ht="24.95" customHeight="1">
      <c r="A16" s="167" t="s">
        <v>334</v>
      </c>
      <c r="B16" s="168"/>
      <c r="C16" s="168"/>
      <c r="D16" s="64" t="s">
        <v>170</v>
      </c>
      <c r="E16" s="61" t="s">
        <v>62</v>
      </c>
      <c r="F16" s="62">
        <v>1050</v>
      </c>
      <c r="G16" s="199">
        <v>647.20000000000005</v>
      </c>
      <c r="H16" s="62">
        <f t="shared" si="0"/>
        <v>402.8</v>
      </c>
    </row>
    <row r="17" spans="1:8" ht="24.95" customHeight="1">
      <c r="A17" s="167" t="s">
        <v>338</v>
      </c>
      <c r="B17" s="168"/>
      <c r="C17" s="168"/>
      <c r="D17" s="64" t="s">
        <v>170</v>
      </c>
      <c r="E17" s="61" t="s">
        <v>167</v>
      </c>
      <c r="F17" s="62">
        <v>17</v>
      </c>
      <c r="G17" s="199">
        <v>0</v>
      </c>
      <c r="H17" s="62">
        <f t="shared" si="0"/>
        <v>17</v>
      </c>
    </row>
    <row r="18" spans="1:8" ht="24.95" customHeight="1">
      <c r="A18" s="167" t="s">
        <v>339</v>
      </c>
      <c r="B18" s="168"/>
      <c r="C18" s="168"/>
      <c r="D18" s="64" t="s">
        <v>170</v>
      </c>
      <c r="E18" s="61" t="s">
        <v>194</v>
      </c>
      <c r="F18" s="62">
        <v>17</v>
      </c>
      <c r="G18" s="199">
        <v>0</v>
      </c>
      <c r="H18" s="62">
        <f t="shared" si="0"/>
        <v>17</v>
      </c>
    </row>
    <row r="19" spans="1:8" ht="24.95" customHeight="1">
      <c r="A19" s="167" t="s">
        <v>340</v>
      </c>
      <c r="B19" s="168"/>
      <c r="C19" s="168"/>
      <c r="D19" s="64" t="s">
        <v>170</v>
      </c>
      <c r="E19" s="61" t="s">
        <v>195</v>
      </c>
      <c r="F19" s="62">
        <v>17</v>
      </c>
      <c r="G19" s="199">
        <v>0</v>
      </c>
      <c r="H19" s="62">
        <f t="shared" si="0"/>
        <v>17</v>
      </c>
    </row>
    <row r="20" spans="1:8" ht="24.95" customHeight="1">
      <c r="A20" s="167" t="s">
        <v>341</v>
      </c>
      <c r="B20" s="168"/>
      <c r="C20" s="168"/>
      <c r="D20" s="64" t="s">
        <v>170</v>
      </c>
      <c r="E20" s="61" t="s">
        <v>169</v>
      </c>
      <c r="F20" s="62">
        <v>185</v>
      </c>
      <c r="G20" s="199">
        <v>16</v>
      </c>
      <c r="H20" s="62">
        <f t="shared" si="0"/>
        <v>169</v>
      </c>
    </row>
    <row r="21" spans="1:8" ht="24.95" customHeight="1">
      <c r="A21" s="167" t="s">
        <v>342</v>
      </c>
      <c r="B21" s="168"/>
      <c r="C21" s="168"/>
      <c r="D21" s="64" t="s">
        <v>170</v>
      </c>
      <c r="E21" s="61" t="s">
        <v>184</v>
      </c>
      <c r="F21" s="62">
        <v>14</v>
      </c>
      <c r="G21" s="199">
        <v>0</v>
      </c>
      <c r="H21" s="62">
        <f t="shared" si="0"/>
        <v>14</v>
      </c>
    </row>
    <row r="22" spans="1:8" ht="24.95" customHeight="1">
      <c r="A22" s="167" t="s">
        <v>343</v>
      </c>
      <c r="B22" s="168"/>
      <c r="C22" s="168"/>
      <c r="D22" s="64" t="s">
        <v>170</v>
      </c>
      <c r="E22" s="61" t="s">
        <v>197</v>
      </c>
      <c r="F22" s="62">
        <v>14</v>
      </c>
      <c r="G22" s="199">
        <v>0</v>
      </c>
      <c r="H22" s="62">
        <f t="shared" si="0"/>
        <v>14</v>
      </c>
    </row>
    <row r="23" spans="1:8" ht="24.95" customHeight="1">
      <c r="A23" s="167" t="s">
        <v>344</v>
      </c>
      <c r="B23" s="168"/>
      <c r="C23" s="168"/>
      <c r="D23" s="64" t="s">
        <v>170</v>
      </c>
      <c r="E23" s="61" t="s">
        <v>185</v>
      </c>
      <c r="F23" s="62">
        <v>16</v>
      </c>
      <c r="G23" s="199">
        <v>0</v>
      </c>
      <c r="H23" s="62">
        <f t="shared" si="0"/>
        <v>16</v>
      </c>
    </row>
    <row r="24" spans="1:8" ht="24.95" customHeight="1">
      <c r="A24" s="167" t="s">
        <v>345</v>
      </c>
      <c r="B24" s="168"/>
      <c r="C24" s="168"/>
      <c r="D24" s="64" t="s">
        <v>170</v>
      </c>
      <c r="E24" s="61" t="s">
        <v>201</v>
      </c>
      <c r="F24" s="62">
        <v>16</v>
      </c>
      <c r="G24" s="199">
        <v>0</v>
      </c>
      <c r="H24" s="62">
        <f t="shared" si="0"/>
        <v>16</v>
      </c>
    </row>
    <row r="25" spans="1:8" ht="24.95" customHeight="1">
      <c r="A25" s="167" t="s">
        <v>346</v>
      </c>
      <c r="B25" s="168"/>
      <c r="C25" s="168"/>
      <c r="D25" s="64" t="s">
        <v>170</v>
      </c>
      <c r="E25" s="61" t="s">
        <v>186</v>
      </c>
      <c r="F25" s="62">
        <v>25</v>
      </c>
      <c r="G25" s="199">
        <v>16</v>
      </c>
      <c r="H25" s="62">
        <f t="shared" si="0"/>
        <v>9</v>
      </c>
    </row>
    <row r="26" spans="1:8" ht="24.95" customHeight="1">
      <c r="A26" s="167" t="s">
        <v>347</v>
      </c>
      <c r="B26" s="168"/>
      <c r="C26" s="168"/>
      <c r="D26" s="64" t="s">
        <v>170</v>
      </c>
      <c r="E26" s="61" t="s">
        <v>199</v>
      </c>
      <c r="F26" s="62">
        <v>25</v>
      </c>
      <c r="G26" s="199">
        <v>16</v>
      </c>
      <c r="H26" s="62">
        <f t="shared" si="0"/>
        <v>9</v>
      </c>
    </row>
    <row r="27" spans="1:8" ht="24.95" customHeight="1">
      <c r="A27" s="167" t="s">
        <v>348</v>
      </c>
      <c r="B27" s="168"/>
      <c r="C27" s="168"/>
      <c r="D27" s="64"/>
      <c r="E27" s="61" t="s">
        <v>202</v>
      </c>
      <c r="F27" s="62">
        <v>130</v>
      </c>
      <c r="G27" s="199">
        <v>0</v>
      </c>
      <c r="H27" s="62">
        <f t="shared" si="0"/>
        <v>130</v>
      </c>
    </row>
    <row r="28" spans="1:8" ht="24.95" customHeight="1">
      <c r="A28" s="167" t="s">
        <v>182</v>
      </c>
      <c r="B28" s="168"/>
      <c r="C28" s="168"/>
      <c r="D28" s="64" t="s">
        <v>170</v>
      </c>
      <c r="E28" s="61" t="s">
        <v>187</v>
      </c>
      <c r="F28" s="62">
        <v>130</v>
      </c>
      <c r="G28" s="199">
        <v>0</v>
      </c>
      <c r="H28" s="62">
        <f t="shared" si="0"/>
        <v>130</v>
      </c>
    </row>
    <row r="29" spans="1:8" ht="24.95" customHeight="1">
      <c r="A29" s="167" t="s">
        <v>349</v>
      </c>
      <c r="B29" s="168"/>
      <c r="C29" s="168"/>
      <c r="D29" s="64" t="s">
        <v>170</v>
      </c>
      <c r="E29" s="61" t="s">
        <v>183</v>
      </c>
      <c r="F29" s="62">
        <v>531</v>
      </c>
      <c r="G29" s="199">
        <v>40</v>
      </c>
      <c r="H29" s="62">
        <f t="shared" si="0"/>
        <v>491</v>
      </c>
    </row>
    <row r="30" spans="1:8" ht="24.95" customHeight="1">
      <c r="A30" s="167" t="s">
        <v>350</v>
      </c>
      <c r="B30" s="168"/>
      <c r="C30" s="168"/>
      <c r="D30" s="64" t="s">
        <v>170</v>
      </c>
      <c r="E30" s="61" t="s">
        <v>204</v>
      </c>
      <c r="F30" s="62">
        <v>40</v>
      </c>
      <c r="G30" s="199">
        <v>40</v>
      </c>
      <c r="H30" s="62">
        <f t="shared" si="0"/>
        <v>0</v>
      </c>
    </row>
    <row r="31" spans="1:8" ht="24.95" customHeight="1">
      <c r="A31" s="167" t="s">
        <v>351</v>
      </c>
      <c r="B31" s="168"/>
      <c r="C31" s="168"/>
      <c r="D31" s="64" t="s">
        <v>170</v>
      </c>
      <c r="E31" s="61" t="s">
        <v>209</v>
      </c>
      <c r="F31" s="62">
        <v>40</v>
      </c>
      <c r="G31" s="199">
        <v>40</v>
      </c>
      <c r="H31" s="62">
        <f t="shared" si="0"/>
        <v>0</v>
      </c>
    </row>
    <row r="32" spans="1:8" ht="24.95" customHeight="1">
      <c r="A32" s="167" t="s">
        <v>352</v>
      </c>
      <c r="B32" s="168"/>
      <c r="C32" s="168"/>
      <c r="D32" s="64" t="s">
        <v>170</v>
      </c>
      <c r="E32" s="61" t="s">
        <v>210</v>
      </c>
      <c r="F32" s="62">
        <v>334</v>
      </c>
      <c r="G32" s="199">
        <v>0</v>
      </c>
      <c r="H32" s="62">
        <f t="shared" si="0"/>
        <v>334</v>
      </c>
    </row>
    <row r="33" spans="1:8" ht="24.95" customHeight="1">
      <c r="A33" s="167" t="s">
        <v>353</v>
      </c>
      <c r="B33" s="168"/>
      <c r="C33" s="168"/>
      <c r="D33" s="64" t="s">
        <v>170</v>
      </c>
      <c r="E33" s="61" t="s">
        <v>211</v>
      </c>
      <c r="F33" s="62">
        <v>334</v>
      </c>
      <c r="G33" s="199">
        <v>0</v>
      </c>
      <c r="H33" s="62">
        <f t="shared" si="0"/>
        <v>334</v>
      </c>
    </row>
    <row r="34" spans="1:8" ht="24.95" customHeight="1">
      <c r="A34" s="167" t="s">
        <v>354</v>
      </c>
      <c r="B34" s="168"/>
      <c r="C34" s="168"/>
      <c r="D34" s="64" t="s">
        <v>170</v>
      </c>
      <c r="E34" s="61" t="s">
        <v>212</v>
      </c>
      <c r="F34" s="62">
        <v>143</v>
      </c>
      <c r="G34" s="199">
        <v>0</v>
      </c>
      <c r="H34" s="62">
        <f t="shared" si="0"/>
        <v>143</v>
      </c>
    </row>
    <row r="35" spans="1:8" ht="24.95" customHeight="1">
      <c r="A35" s="167" t="s">
        <v>355</v>
      </c>
      <c r="B35" s="168"/>
      <c r="C35" s="168"/>
      <c r="D35" s="64" t="s">
        <v>170</v>
      </c>
      <c r="E35" s="61" t="s">
        <v>212</v>
      </c>
      <c r="F35" s="62">
        <v>157</v>
      </c>
      <c r="G35" s="199">
        <v>0</v>
      </c>
      <c r="H35" s="62">
        <f t="shared" si="0"/>
        <v>157</v>
      </c>
    </row>
    <row r="36" spans="1:8" ht="24.95" customHeight="1">
      <c r="A36" s="167" t="s">
        <v>214</v>
      </c>
      <c r="B36" s="168"/>
      <c r="C36" s="168"/>
      <c r="D36" s="64" t="s">
        <v>170</v>
      </c>
      <c r="E36" s="61" t="s">
        <v>213</v>
      </c>
      <c r="F36" s="62">
        <v>407</v>
      </c>
      <c r="G36" s="199">
        <v>0</v>
      </c>
      <c r="H36" s="62">
        <f t="shared" si="0"/>
        <v>407</v>
      </c>
    </row>
    <row r="37" spans="1:8" ht="24.95" customHeight="1">
      <c r="A37" s="167" t="s">
        <v>356</v>
      </c>
      <c r="B37" s="168"/>
      <c r="C37" s="168"/>
      <c r="D37" s="64" t="s">
        <v>170</v>
      </c>
      <c r="E37" s="61" t="s">
        <v>217</v>
      </c>
      <c r="F37" s="62">
        <v>407</v>
      </c>
      <c r="G37" s="199">
        <v>0</v>
      </c>
      <c r="H37" s="62">
        <f t="shared" si="0"/>
        <v>407</v>
      </c>
    </row>
    <row r="38" spans="1:8" ht="24.95" customHeight="1">
      <c r="A38" s="167" t="s">
        <v>357</v>
      </c>
      <c r="B38" s="168"/>
      <c r="C38" s="168"/>
      <c r="D38" s="64" t="s">
        <v>170</v>
      </c>
      <c r="E38" s="61" t="s">
        <v>218</v>
      </c>
      <c r="F38" s="62">
        <v>407</v>
      </c>
      <c r="G38" s="199">
        <v>0</v>
      </c>
      <c r="H38" s="62">
        <f t="shared" si="0"/>
        <v>407</v>
      </c>
    </row>
    <row r="39" spans="1:8" ht="24.95" customHeight="1">
      <c r="A39" s="167" t="s">
        <v>358</v>
      </c>
      <c r="B39" s="168"/>
      <c r="C39" s="168"/>
      <c r="D39" s="64" t="s">
        <v>170</v>
      </c>
      <c r="E39" s="61" t="s">
        <v>219</v>
      </c>
      <c r="F39" s="62">
        <v>410</v>
      </c>
      <c r="G39" s="199">
        <v>31.88</v>
      </c>
      <c r="H39" s="62">
        <f t="shared" si="0"/>
        <v>378.12</v>
      </c>
    </row>
    <row r="40" spans="1:8" ht="24.95" customHeight="1">
      <c r="A40" s="167" t="s">
        <v>359</v>
      </c>
      <c r="B40" s="168"/>
      <c r="C40" s="168"/>
      <c r="D40" s="64" t="s">
        <v>170</v>
      </c>
      <c r="E40" s="61" t="s">
        <v>224</v>
      </c>
      <c r="F40" s="62">
        <v>55</v>
      </c>
      <c r="G40" s="199">
        <v>31.88</v>
      </c>
      <c r="H40" s="62">
        <f>F40-G40</f>
        <v>23.12</v>
      </c>
    </row>
    <row r="41" spans="1:8" ht="24.95" customHeight="1">
      <c r="A41" s="167" t="s">
        <v>360</v>
      </c>
      <c r="B41" s="168"/>
      <c r="C41" s="168"/>
      <c r="D41" s="64" t="s">
        <v>170</v>
      </c>
      <c r="E41" s="61" t="s">
        <v>225</v>
      </c>
      <c r="F41" s="62">
        <v>55</v>
      </c>
      <c r="G41" s="199">
        <v>31.88</v>
      </c>
      <c r="H41" s="62">
        <f t="shared" si="0"/>
        <v>23.12</v>
      </c>
    </row>
    <row r="42" spans="1:8" ht="24.95" customHeight="1">
      <c r="A42" s="167" t="s">
        <v>361</v>
      </c>
      <c r="B42" s="168"/>
      <c r="C42" s="168"/>
      <c r="D42" s="64" t="s">
        <v>170</v>
      </c>
      <c r="E42" s="61" t="s">
        <v>237</v>
      </c>
      <c r="F42" s="62">
        <v>355</v>
      </c>
      <c r="G42" s="199">
        <v>0</v>
      </c>
      <c r="H42" s="62">
        <f t="shared" si="0"/>
        <v>355</v>
      </c>
    </row>
    <row r="43" spans="1:8" ht="24.95" customHeight="1">
      <c r="A43" s="167" t="s">
        <v>226</v>
      </c>
      <c r="B43" s="168"/>
      <c r="C43" s="168"/>
      <c r="D43" s="64" t="s">
        <v>170</v>
      </c>
      <c r="E43" s="61" t="s">
        <v>238</v>
      </c>
      <c r="F43" s="62">
        <v>934</v>
      </c>
      <c r="G43" s="199">
        <v>100</v>
      </c>
      <c r="H43" s="62">
        <f t="shared" si="0"/>
        <v>834</v>
      </c>
    </row>
    <row r="44" spans="1:8" ht="24.95" customHeight="1">
      <c r="A44" s="167" t="s">
        <v>239</v>
      </c>
      <c r="B44" s="168"/>
      <c r="C44" s="168"/>
      <c r="D44" s="64" t="s">
        <v>170</v>
      </c>
      <c r="E44" s="61" t="s">
        <v>240</v>
      </c>
      <c r="F44" s="62">
        <v>435</v>
      </c>
      <c r="G44" s="199">
        <v>0</v>
      </c>
      <c r="H44" s="62">
        <f t="shared" si="0"/>
        <v>435</v>
      </c>
    </row>
    <row r="45" spans="1:8" ht="24.95" customHeight="1">
      <c r="A45" s="167" t="s">
        <v>242</v>
      </c>
      <c r="B45" s="168"/>
      <c r="C45" s="168"/>
      <c r="D45" s="64" t="s">
        <v>170</v>
      </c>
      <c r="E45" s="61" t="s">
        <v>244</v>
      </c>
      <c r="F45" s="62">
        <v>35</v>
      </c>
      <c r="G45" s="199">
        <v>0</v>
      </c>
      <c r="H45" s="62">
        <f t="shared" si="0"/>
        <v>35</v>
      </c>
    </row>
    <row r="46" spans="1:8" ht="24.95" customHeight="1">
      <c r="A46" s="167" t="s">
        <v>241</v>
      </c>
      <c r="B46" s="168"/>
      <c r="C46" s="168"/>
      <c r="D46" s="64" t="s">
        <v>170</v>
      </c>
      <c r="E46" s="61" t="s">
        <v>243</v>
      </c>
      <c r="F46" s="62">
        <v>400</v>
      </c>
      <c r="G46" s="199">
        <v>0</v>
      </c>
      <c r="H46" s="62">
        <f t="shared" si="0"/>
        <v>400</v>
      </c>
    </row>
    <row r="47" spans="1:8" ht="24.95" customHeight="1">
      <c r="A47" s="167" t="s">
        <v>245</v>
      </c>
      <c r="B47" s="168"/>
      <c r="C47" s="168"/>
      <c r="D47" s="64" t="s">
        <v>170</v>
      </c>
      <c r="E47" s="61" t="s">
        <v>248</v>
      </c>
      <c r="F47" s="62">
        <v>8</v>
      </c>
      <c r="G47" s="199">
        <v>0</v>
      </c>
      <c r="H47" s="62">
        <f t="shared" si="0"/>
        <v>8</v>
      </c>
    </row>
    <row r="48" spans="1:8" ht="24.95" customHeight="1">
      <c r="A48" s="167" t="s">
        <v>246</v>
      </c>
      <c r="B48" s="168"/>
      <c r="C48" s="168"/>
      <c r="D48" s="64" t="s">
        <v>170</v>
      </c>
      <c r="E48" s="61" t="s">
        <v>247</v>
      </c>
      <c r="F48" s="62">
        <v>8</v>
      </c>
      <c r="G48" s="199">
        <v>0</v>
      </c>
      <c r="H48" s="62">
        <f t="shared" si="0"/>
        <v>8</v>
      </c>
    </row>
    <row r="49" spans="1:8" ht="24.95" customHeight="1">
      <c r="A49" s="167" t="s">
        <v>249</v>
      </c>
      <c r="B49" s="168"/>
      <c r="C49" s="168"/>
      <c r="D49" s="64" t="s">
        <v>170</v>
      </c>
      <c r="E49" s="61" t="s">
        <v>252</v>
      </c>
      <c r="F49" s="62">
        <v>26</v>
      </c>
      <c r="G49" s="199">
        <v>0</v>
      </c>
      <c r="H49" s="62">
        <f t="shared" si="0"/>
        <v>26</v>
      </c>
    </row>
    <row r="50" spans="1:8" ht="24.95" customHeight="1">
      <c r="A50" s="167" t="s">
        <v>253</v>
      </c>
      <c r="B50" s="168"/>
      <c r="C50" s="168"/>
      <c r="D50" s="64" t="s">
        <v>170</v>
      </c>
      <c r="E50" s="61" t="s">
        <v>254</v>
      </c>
      <c r="F50" s="62">
        <v>26</v>
      </c>
      <c r="G50" s="199">
        <v>0</v>
      </c>
      <c r="H50" s="62">
        <f t="shared" si="0"/>
        <v>26</v>
      </c>
    </row>
    <row r="51" spans="1:8" ht="24.95" customHeight="1">
      <c r="A51" s="167" t="s">
        <v>250</v>
      </c>
      <c r="B51" s="168"/>
      <c r="C51" s="168"/>
      <c r="D51" s="64" t="s">
        <v>170</v>
      </c>
      <c r="E51" s="61" t="s">
        <v>257</v>
      </c>
      <c r="F51" s="62">
        <v>100</v>
      </c>
      <c r="G51" s="199">
        <v>0</v>
      </c>
      <c r="H51" s="62">
        <f t="shared" si="0"/>
        <v>100</v>
      </c>
    </row>
    <row r="52" spans="1:8" ht="24.95" customHeight="1">
      <c r="A52" s="167" t="s">
        <v>255</v>
      </c>
      <c r="B52" s="168"/>
      <c r="C52" s="168"/>
      <c r="D52" s="64" t="s">
        <v>170</v>
      </c>
      <c r="E52" s="61" t="s">
        <v>256</v>
      </c>
      <c r="F52" s="62">
        <v>100</v>
      </c>
      <c r="G52" s="199">
        <v>0</v>
      </c>
      <c r="H52" s="62">
        <f>F52-G52</f>
        <v>100</v>
      </c>
    </row>
    <row r="53" spans="1:8" ht="24.95" customHeight="1">
      <c r="A53" s="167" t="s">
        <v>251</v>
      </c>
      <c r="B53" s="168"/>
      <c r="C53" s="168"/>
      <c r="D53" s="64" t="s">
        <v>170</v>
      </c>
      <c r="E53" s="61" t="s">
        <v>260</v>
      </c>
      <c r="F53" s="62">
        <v>365</v>
      </c>
      <c r="G53" s="199">
        <v>100</v>
      </c>
      <c r="H53" s="62">
        <f t="shared" si="0"/>
        <v>265</v>
      </c>
    </row>
    <row r="54" spans="1:8" ht="24.95" customHeight="1">
      <c r="A54" s="167" t="s">
        <v>258</v>
      </c>
      <c r="B54" s="168"/>
      <c r="C54" s="168"/>
      <c r="D54" s="64" t="s">
        <v>170</v>
      </c>
      <c r="E54" s="61" t="s">
        <v>259</v>
      </c>
      <c r="F54" s="62">
        <v>365</v>
      </c>
      <c r="G54" s="199">
        <v>100</v>
      </c>
      <c r="H54" s="62">
        <f t="shared" si="0"/>
        <v>265</v>
      </c>
    </row>
    <row r="55" spans="1:8" ht="24.95" customHeight="1">
      <c r="A55" s="167" t="s">
        <v>227</v>
      </c>
      <c r="B55" s="168"/>
      <c r="C55" s="168"/>
      <c r="D55" s="64" t="s">
        <v>170</v>
      </c>
      <c r="E55" s="61" t="s">
        <v>232</v>
      </c>
      <c r="F55" s="62">
        <v>220</v>
      </c>
      <c r="G55" s="199">
        <v>0</v>
      </c>
      <c r="H55" s="62">
        <f t="shared" si="0"/>
        <v>220</v>
      </c>
    </row>
    <row r="56" spans="1:8" ht="24.95" customHeight="1">
      <c r="A56" s="167" t="s">
        <v>233</v>
      </c>
      <c r="B56" s="168"/>
      <c r="C56" s="168"/>
      <c r="D56" s="64" t="s">
        <v>170</v>
      </c>
      <c r="E56" s="61" t="s">
        <v>234</v>
      </c>
      <c r="F56" s="62">
        <v>220</v>
      </c>
      <c r="G56" s="199">
        <v>0</v>
      </c>
      <c r="H56" s="62">
        <f t="shared" si="0"/>
        <v>220</v>
      </c>
    </row>
    <row r="57" spans="1:8" ht="24.95" customHeight="1">
      <c r="A57" s="167" t="s">
        <v>235</v>
      </c>
      <c r="B57" s="168"/>
      <c r="C57" s="168"/>
      <c r="D57" s="64" t="s">
        <v>170</v>
      </c>
      <c r="E57" s="61" t="s">
        <v>236</v>
      </c>
      <c r="F57" s="62">
        <v>220</v>
      </c>
      <c r="G57" s="199">
        <v>0</v>
      </c>
      <c r="H57" s="62">
        <f t="shared" si="0"/>
        <v>220</v>
      </c>
    </row>
    <row r="58" spans="1:8" ht="24.95" customHeight="1">
      <c r="A58" s="167" t="s">
        <v>362</v>
      </c>
      <c r="B58" s="168"/>
      <c r="C58" s="168"/>
      <c r="D58" s="64" t="s">
        <v>170</v>
      </c>
      <c r="E58" s="61" t="s">
        <v>231</v>
      </c>
      <c r="F58" s="62">
        <v>260</v>
      </c>
      <c r="G58" s="199">
        <v>0</v>
      </c>
      <c r="H58" s="62">
        <f t="shared" si="0"/>
        <v>260</v>
      </c>
    </row>
    <row r="59" spans="1:8" ht="24.95" customHeight="1">
      <c r="A59" s="167" t="s">
        <v>229</v>
      </c>
      <c r="B59" s="168"/>
      <c r="C59" s="168"/>
      <c r="D59" s="172" t="s">
        <v>170</v>
      </c>
      <c r="E59" s="61" t="s">
        <v>231</v>
      </c>
      <c r="F59" s="62">
        <v>260</v>
      </c>
      <c r="G59" s="199">
        <v>0</v>
      </c>
      <c r="H59" s="62">
        <f t="shared" si="0"/>
        <v>260</v>
      </c>
    </row>
  </sheetData>
  <mergeCells count="62">
    <mergeCell ref="A58:C58"/>
    <mergeCell ref="A59:C59"/>
    <mergeCell ref="A5:E5"/>
    <mergeCell ref="A6:C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:D1"/>
    <mergeCell ref="F5:H5"/>
    <mergeCell ref="D6:D7"/>
    <mergeCell ref="E6:E7"/>
    <mergeCell ref="F6:F7"/>
    <mergeCell ref="G6:G7"/>
    <mergeCell ref="H6:H7"/>
    <mergeCell ref="A3:H3"/>
  </mergeCells>
  <phoneticPr fontId="2" type="noConversion"/>
  <printOptions horizontalCentered="1"/>
  <pageMargins left="0.75" right="0.75" top="0.98" bottom="0.98" header="0.51" footer="0.51"/>
  <pageSetup paperSize="9" scale="9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0"/>
  <sheetViews>
    <sheetView workbookViewId="0">
      <selection activeCell="E31" sqref="E31"/>
    </sheetView>
  </sheetViews>
  <sheetFormatPr defaultColWidth="6.875" defaultRowHeight="12.75" customHeight="1"/>
  <cols>
    <col min="1" max="3" width="5.25" style="1" customWidth="1"/>
    <col min="4" max="4" width="16.625" style="1" customWidth="1"/>
    <col min="5" max="5" width="69.25" style="1" customWidth="1"/>
    <col min="6" max="6" width="18.75" style="1" customWidth="1"/>
    <col min="7" max="243" width="8" style="1" customWidth="1"/>
    <col min="244" max="16384" width="6.875" style="1"/>
  </cols>
  <sheetData>
    <row r="1" spans="1:243" ht="25.9" customHeight="1">
      <c r="A1" s="160" t="s">
        <v>128</v>
      </c>
      <c r="B1" s="160"/>
      <c r="C1" s="160"/>
    </row>
    <row r="2" spans="1:243" ht="20.100000000000001" customHeight="1">
      <c r="A2" s="2"/>
      <c r="B2" s="3"/>
      <c r="C2" s="3"/>
      <c r="D2" s="3"/>
      <c r="E2" s="3"/>
      <c r="F2" s="4" t="s">
        <v>129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</row>
    <row r="3" spans="1:243" ht="20.100000000000001" customHeight="1">
      <c r="A3" s="130" t="s">
        <v>130</v>
      </c>
      <c r="B3" s="130"/>
      <c r="C3" s="130"/>
      <c r="D3" s="130"/>
      <c r="E3" s="130"/>
      <c r="F3" s="130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</row>
    <row r="4" spans="1:243" ht="20.100000000000001" customHeight="1">
      <c r="A4" s="5"/>
      <c r="B4" s="5"/>
      <c r="C4" s="5"/>
      <c r="D4" s="5"/>
      <c r="E4" s="5"/>
      <c r="F4" s="7" t="s">
        <v>5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ht="20.100000000000001" customHeight="1">
      <c r="A5" s="11" t="s">
        <v>40</v>
      </c>
      <c r="B5" s="12"/>
      <c r="C5" s="13"/>
      <c r="D5" s="161" t="s">
        <v>41</v>
      </c>
      <c r="E5" s="138" t="s">
        <v>131</v>
      </c>
      <c r="F5" s="140" t="s">
        <v>43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20.100000000000001" customHeight="1">
      <c r="A6" s="14" t="s">
        <v>50</v>
      </c>
      <c r="B6" s="15" t="s">
        <v>51</v>
      </c>
      <c r="C6" s="16" t="s">
        <v>52</v>
      </c>
      <c r="D6" s="161"/>
      <c r="E6" s="138"/>
      <c r="F6" s="140"/>
      <c r="G6" s="29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</row>
    <row r="7" spans="1:243" ht="21.6" customHeight="1">
      <c r="A7" s="41"/>
      <c r="B7" s="41"/>
      <c r="C7" s="41"/>
      <c r="D7" s="55"/>
      <c r="E7" s="55"/>
      <c r="F7" s="56"/>
      <c r="G7" s="29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</row>
    <row r="8" spans="1:243" ht="21.6" customHeight="1">
      <c r="A8" s="41"/>
      <c r="B8" s="41"/>
      <c r="C8" s="41"/>
      <c r="D8" s="55"/>
      <c r="E8" s="55"/>
      <c r="F8" s="56"/>
    </row>
    <row r="9" spans="1:243" ht="21.6" customHeight="1">
      <c r="A9" s="41"/>
      <c r="B9" s="41"/>
      <c r="C9" s="41"/>
      <c r="D9" s="55"/>
      <c r="E9" s="55"/>
      <c r="F9" s="56"/>
    </row>
    <row r="10" spans="1:243" ht="21.6" customHeight="1">
      <c r="A10" s="41"/>
      <c r="B10" s="41"/>
      <c r="C10" s="41"/>
      <c r="D10" s="55"/>
      <c r="E10" s="55"/>
      <c r="F10" s="56"/>
    </row>
    <row r="11" spans="1:243" ht="21.6" customHeight="1">
      <c r="A11" s="41"/>
      <c r="B11" s="41"/>
      <c r="C11" s="41"/>
      <c r="D11" s="55"/>
      <c r="E11" s="55"/>
      <c r="F11" s="56"/>
    </row>
    <row r="12" spans="1:243" ht="21.6" customHeight="1">
      <c r="A12" s="41"/>
      <c r="B12" s="41"/>
      <c r="C12" s="41"/>
      <c r="D12" s="55"/>
      <c r="E12" s="55"/>
      <c r="F12" s="56"/>
    </row>
    <row r="13" spans="1:243" ht="21.6" customHeight="1">
      <c r="A13" s="41"/>
      <c r="B13" s="41"/>
      <c r="C13" s="41"/>
      <c r="D13" s="55"/>
      <c r="E13" s="55"/>
      <c r="F13" s="56"/>
    </row>
    <row r="14" spans="1:243" ht="21.6" customHeight="1">
      <c r="A14" s="41"/>
      <c r="B14" s="41"/>
      <c r="C14" s="41"/>
      <c r="D14" s="55"/>
      <c r="E14" s="55"/>
      <c r="F14" s="56"/>
    </row>
    <row r="15" spans="1:243" ht="21.6" customHeight="1">
      <c r="A15" s="41"/>
      <c r="B15" s="41"/>
      <c r="C15" s="41"/>
      <c r="D15" s="55"/>
      <c r="E15" s="55"/>
      <c r="F15" s="56"/>
    </row>
    <row r="16" spans="1:243" ht="21.6" customHeight="1">
      <c r="A16" s="41"/>
      <c r="B16" s="41"/>
      <c r="C16" s="41"/>
      <c r="D16" s="55"/>
      <c r="E16" s="55"/>
      <c r="F16" s="56"/>
    </row>
    <row r="17" spans="1:6" ht="21.6" customHeight="1">
      <c r="A17" s="41"/>
      <c r="B17" s="41"/>
      <c r="C17" s="41"/>
      <c r="D17" s="55"/>
      <c r="E17" s="55"/>
      <c r="F17" s="56"/>
    </row>
    <row r="18" spans="1:6" ht="21.6" customHeight="1">
      <c r="A18" s="41"/>
      <c r="B18" s="41"/>
      <c r="C18" s="41"/>
      <c r="D18" s="55"/>
      <c r="E18" s="55"/>
      <c r="F18" s="56"/>
    </row>
    <row r="19" spans="1:6" ht="21.6" customHeight="1">
      <c r="A19" s="41"/>
      <c r="B19" s="41"/>
      <c r="C19" s="41"/>
      <c r="D19" s="55"/>
      <c r="E19" s="55"/>
      <c r="F19" s="56"/>
    </row>
    <row r="20" spans="1:6" ht="21.6" customHeight="1">
      <c r="A20" s="41"/>
      <c r="B20" s="41"/>
      <c r="C20" s="41"/>
      <c r="D20" s="55"/>
      <c r="E20" s="55"/>
      <c r="F20" s="56"/>
    </row>
  </sheetData>
  <mergeCells count="5">
    <mergeCell ref="A1:C1"/>
    <mergeCell ref="A3:F3"/>
    <mergeCell ref="D5:D6"/>
    <mergeCell ref="E5:E6"/>
    <mergeCell ref="F5:F6"/>
  </mergeCells>
  <phoneticPr fontId="2" type="noConversion"/>
  <printOptions horizontalCentered="1"/>
  <pageMargins left="0.75" right="0.75" top="0.98" bottom="0.98" header="0.51" footer="0.51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C8" sqref="C8:H8"/>
    </sheetView>
  </sheetViews>
  <sheetFormatPr defaultColWidth="6.875" defaultRowHeight="12.75" customHeight="1"/>
  <cols>
    <col min="1" max="1" width="15.125" style="1" customWidth="1"/>
    <col min="2" max="2" width="35.625" style="1" customWidth="1"/>
    <col min="3" max="8" width="15.75" style="1" customWidth="1"/>
    <col min="9" max="9" width="6.5" style="1" customWidth="1"/>
    <col min="10" max="16384" width="6.875" style="1"/>
  </cols>
  <sheetData>
    <row r="1" spans="1:9" ht="22.15" customHeight="1">
      <c r="A1" s="53" t="s">
        <v>132</v>
      </c>
    </row>
    <row r="2" spans="1:9" ht="20.100000000000001" customHeight="1">
      <c r="A2" s="32"/>
      <c r="B2" s="32"/>
      <c r="C2" s="32"/>
      <c r="D2" s="32"/>
      <c r="E2" s="33"/>
      <c r="F2" s="32"/>
      <c r="G2" s="32"/>
      <c r="H2" s="34" t="s">
        <v>133</v>
      </c>
      <c r="I2" s="51"/>
    </row>
    <row r="3" spans="1:9" ht="25.5" customHeight="1">
      <c r="A3" s="130" t="s">
        <v>134</v>
      </c>
      <c r="B3" s="130"/>
      <c r="C3" s="130"/>
      <c r="D3" s="130"/>
      <c r="E3" s="130"/>
      <c r="F3" s="130"/>
      <c r="G3" s="130"/>
      <c r="H3" s="130"/>
      <c r="I3" s="51"/>
    </row>
    <row r="4" spans="1:9" ht="20.100000000000001" customHeight="1">
      <c r="A4" s="6"/>
      <c r="B4" s="35"/>
      <c r="C4" s="35"/>
      <c r="D4" s="35"/>
      <c r="E4" s="35"/>
      <c r="F4" s="35"/>
      <c r="G4" s="35"/>
      <c r="H4" s="7" t="s">
        <v>5</v>
      </c>
      <c r="I4" s="51"/>
    </row>
    <row r="5" spans="1:9" ht="20.100000000000001" customHeight="1">
      <c r="A5" s="138" t="s">
        <v>135</v>
      </c>
      <c r="B5" s="138" t="s">
        <v>136</v>
      </c>
      <c r="C5" s="140" t="s">
        <v>137</v>
      </c>
      <c r="D5" s="140"/>
      <c r="E5" s="140"/>
      <c r="F5" s="140"/>
      <c r="G5" s="140"/>
      <c r="H5" s="140"/>
      <c r="I5" s="51"/>
    </row>
    <row r="6" spans="1:9" ht="20.100000000000001" customHeight="1">
      <c r="A6" s="138"/>
      <c r="B6" s="138"/>
      <c r="C6" s="162" t="s">
        <v>30</v>
      </c>
      <c r="D6" s="164" t="s">
        <v>138</v>
      </c>
      <c r="E6" s="36" t="s">
        <v>139</v>
      </c>
      <c r="F6" s="37"/>
      <c r="G6" s="37"/>
      <c r="H6" s="165" t="s">
        <v>140</v>
      </c>
      <c r="I6" s="51"/>
    </row>
    <row r="7" spans="1:9" ht="33.75" customHeight="1">
      <c r="A7" s="139"/>
      <c r="B7" s="139"/>
      <c r="C7" s="163"/>
      <c r="D7" s="132"/>
      <c r="E7" s="38" t="s">
        <v>45</v>
      </c>
      <c r="F7" s="39" t="s">
        <v>141</v>
      </c>
      <c r="G7" s="40" t="s">
        <v>142</v>
      </c>
      <c r="H7" s="159"/>
      <c r="I7" s="51"/>
    </row>
    <row r="8" spans="1:9" ht="20.100000000000001" customHeight="1">
      <c r="A8" s="17" t="s">
        <v>155</v>
      </c>
      <c r="B8" s="41" t="s">
        <v>156</v>
      </c>
      <c r="C8" s="178">
        <v>21.6</v>
      </c>
      <c r="D8" s="178"/>
      <c r="E8" s="178">
        <v>10.5</v>
      </c>
      <c r="F8" s="178"/>
      <c r="G8" s="178">
        <v>10.5</v>
      </c>
      <c r="H8" s="178">
        <v>11.1</v>
      </c>
      <c r="I8" s="52"/>
    </row>
    <row r="9" spans="1:9" ht="20.100000000000001" customHeight="1">
      <c r="A9" s="42"/>
      <c r="B9" s="42"/>
      <c r="C9" s="42"/>
      <c r="D9" s="42"/>
      <c r="E9" s="43"/>
      <c r="F9" s="45"/>
      <c r="G9" s="45"/>
      <c r="H9" s="44"/>
      <c r="I9" s="49"/>
    </row>
    <row r="10" spans="1:9" ht="20.100000000000001" customHeight="1">
      <c r="A10" s="42"/>
      <c r="B10" s="42"/>
      <c r="C10" s="42"/>
      <c r="D10" s="42"/>
      <c r="E10" s="46"/>
      <c r="F10" s="42"/>
      <c r="G10" s="42"/>
      <c r="H10" s="44"/>
      <c r="I10" s="49"/>
    </row>
    <row r="11" spans="1:9" ht="20.100000000000001" customHeight="1">
      <c r="A11" s="42"/>
      <c r="B11" s="42"/>
      <c r="C11" s="42"/>
      <c r="D11" s="42"/>
      <c r="E11" s="46"/>
      <c r="F11" s="42"/>
      <c r="G11" s="42"/>
      <c r="H11" s="44"/>
      <c r="I11" s="49"/>
    </row>
    <row r="12" spans="1:9" ht="20.100000000000001" customHeight="1">
      <c r="A12" s="42"/>
      <c r="B12" s="42"/>
      <c r="C12" s="42"/>
      <c r="D12" s="42"/>
      <c r="E12" s="43"/>
      <c r="F12" s="42"/>
      <c r="G12" s="42"/>
      <c r="H12" s="44"/>
      <c r="I12" s="49"/>
    </row>
    <row r="13" spans="1:9" ht="20.100000000000001" customHeight="1">
      <c r="A13" s="42"/>
      <c r="B13" s="42"/>
      <c r="C13" s="42"/>
      <c r="D13" s="42"/>
      <c r="E13" s="43"/>
      <c r="F13" s="42"/>
      <c r="G13" s="42"/>
      <c r="H13" s="44"/>
      <c r="I13" s="49"/>
    </row>
    <row r="14" spans="1:9" ht="20.100000000000001" customHeight="1">
      <c r="A14" s="42"/>
      <c r="B14" s="42"/>
      <c r="C14" s="42"/>
      <c r="D14" s="42"/>
      <c r="E14" s="46"/>
      <c r="F14" s="42"/>
      <c r="G14" s="42"/>
      <c r="H14" s="44"/>
      <c r="I14" s="49"/>
    </row>
    <row r="15" spans="1:9" ht="20.100000000000001" customHeight="1">
      <c r="A15" s="42"/>
      <c r="B15" s="42"/>
      <c r="C15" s="42"/>
      <c r="D15" s="42"/>
      <c r="E15" s="46"/>
      <c r="F15" s="42"/>
      <c r="G15" s="42"/>
      <c r="H15" s="44"/>
      <c r="I15" s="49"/>
    </row>
    <row r="16" spans="1:9" ht="20.100000000000001" customHeight="1">
      <c r="A16" s="42"/>
      <c r="B16" s="42"/>
      <c r="C16" s="42"/>
      <c r="D16" s="42"/>
      <c r="E16" s="43"/>
      <c r="F16" s="42"/>
      <c r="G16" s="42"/>
      <c r="H16" s="44"/>
      <c r="I16" s="49"/>
    </row>
    <row r="17" spans="1:9" ht="20.100000000000001" customHeight="1">
      <c r="A17" s="42"/>
      <c r="B17" s="42"/>
      <c r="C17" s="42"/>
      <c r="D17" s="42"/>
      <c r="E17" s="43"/>
      <c r="F17" s="42"/>
      <c r="G17" s="42"/>
      <c r="H17" s="44"/>
      <c r="I17" s="49"/>
    </row>
    <row r="18" spans="1:9" ht="20.100000000000001" customHeight="1">
      <c r="A18" s="42"/>
      <c r="B18" s="42"/>
      <c r="C18" s="42"/>
      <c r="D18" s="42"/>
      <c r="E18" s="47"/>
      <c r="F18" s="42"/>
      <c r="G18" s="42"/>
      <c r="H18" s="44"/>
      <c r="I18" s="49"/>
    </row>
    <row r="19" spans="1:9" ht="20.100000000000001" customHeight="1">
      <c r="A19" s="42"/>
      <c r="B19" s="42"/>
      <c r="C19" s="42"/>
      <c r="D19" s="42"/>
      <c r="E19" s="46"/>
      <c r="F19" s="42"/>
      <c r="G19" s="42"/>
      <c r="H19" s="44"/>
      <c r="I19" s="49"/>
    </row>
    <row r="20" spans="1:9" ht="20.100000000000001" customHeight="1">
      <c r="A20" s="46"/>
      <c r="B20" s="46"/>
      <c r="C20" s="46"/>
      <c r="D20" s="46"/>
      <c r="E20" s="46"/>
      <c r="F20" s="42"/>
      <c r="G20" s="42"/>
      <c r="H20" s="44"/>
      <c r="I20" s="49"/>
    </row>
    <row r="21" spans="1:9" ht="20.100000000000001" customHeight="1">
      <c r="A21" s="44"/>
      <c r="B21" s="44"/>
      <c r="C21" s="44"/>
      <c r="D21" s="44"/>
      <c r="E21" s="48"/>
      <c r="F21" s="44"/>
      <c r="G21" s="44"/>
      <c r="H21" s="44"/>
      <c r="I21" s="49"/>
    </row>
    <row r="22" spans="1:9" ht="20.100000000000001" customHeight="1">
      <c r="A22" s="44"/>
      <c r="B22" s="44"/>
      <c r="C22" s="44"/>
      <c r="D22" s="44"/>
      <c r="E22" s="48"/>
      <c r="F22" s="44"/>
      <c r="G22" s="44"/>
      <c r="H22" s="44"/>
      <c r="I22" s="49"/>
    </row>
    <row r="23" spans="1:9" ht="20.100000000000001" customHeight="1">
      <c r="A23" s="44"/>
      <c r="B23" s="44"/>
      <c r="C23" s="44"/>
      <c r="D23" s="44"/>
      <c r="E23" s="48"/>
      <c r="F23" s="44"/>
      <c r="G23" s="44"/>
      <c r="H23" s="44"/>
      <c r="I23" s="49"/>
    </row>
    <row r="24" spans="1:9" ht="20.100000000000001" customHeight="1">
      <c r="A24" s="44"/>
      <c r="B24" s="44"/>
      <c r="C24" s="44"/>
      <c r="D24" s="44"/>
      <c r="E24" s="48"/>
      <c r="F24" s="44"/>
      <c r="G24" s="44"/>
      <c r="H24" s="44"/>
      <c r="I24" s="49"/>
    </row>
    <row r="25" spans="1:9" ht="20.100000000000001" customHeight="1">
      <c r="A25" s="44"/>
      <c r="B25" s="44"/>
      <c r="C25" s="44"/>
      <c r="D25" s="44"/>
      <c r="E25" s="48"/>
      <c r="F25" s="44"/>
      <c r="G25" s="44"/>
      <c r="H25" s="44"/>
      <c r="I25" s="49"/>
    </row>
    <row r="26" spans="1:9" ht="20.100000000000001" customHeight="1">
      <c r="A26" s="44"/>
      <c r="B26" s="44"/>
      <c r="C26" s="44"/>
      <c r="D26" s="44"/>
      <c r="E26" s="48"/>
      <c r="F26" s="44"/>
      <c r="G26" s="44"/>
      <c r="H26" s="44"/>
      <c r="I26" s="49"/>
    </row>
    <row r="27" spans="1:9" ht="20.100000000000001" customHeight="1">
      <c r="A27" s="44"/>
      <c r="B27" s="44"/>
      <c r="C27" s="44"/>
      <c r="D27" s="44"/>
      <c r="E27" s="48"/>
      <c r="F27" s="44"/>
      <c r="G27" s="44"/>
      <c r="H27" s="44"/>
      <c r="I27" s="49"/>
    </row>
    <row r="28" spans="1:9" ht="20.100000000000001" customHeight="1">
      <c r="A28" s="44"/>
      <c r="B28" s="44"/>
      <c r="C28" s="44"/>
      <c r="D28" s="44"/>
      <c r="E28" s="48"/>
      <c r="F28" s="44"/>
      <c r="G28" s="44"/>
      <c r="H28" s="44"/>
      <c r="I28" s="49"/>
    </row>
    <row r="29" spans="1:9" ht="20.100000000000001" customHeight="1">
      <c r="A29" s="44"/>
      <c r="B29" s="44"/>
      <c r="C29" s="44"/>
      <c r="D29" s="44"/>
      <c r="E29" s="48"/>
      <c r="F29" s="44"/>
      <c r="G29" s="44"/>
      <c r="H29" s="44"/>
      <c r="I29" s="49"/>
    </row>
    <row r="30" spans="1:9" ht="20.100000000000001" customHeight="1">
      <c r="A30" s="44"/>
      <c r="B30" s="44"/>
      <c r="C30" s="44"/>
      <c r="D30" s="44"/>
      <c r="E30" s="48"/>
      <c r="F30" s="44"/>
      <c r="G30" s="44"/>
      <c r="H30" s="44"/>
      <c r="I30" s="49"/>
    </row>
  </sheetData>
  <mergeCells count="7">
    <mergeCell ref="A3:H3"/>
    <mergeCell ref="C5:H5"/>
    <mergeCell ref="A5:A7"/>
    <mergeCell ref="B5:B7"/>
    <mergeCell ref="C6:C7"/>
    <mergeCell ref="D6:D7"/>
    <mergeCell ref="H6:H7"/>
  </mergeCells>
  <phoneticPr fontId="2" type="noConversion"/>
  <printOptions horizontalCentered="1"/>
  <pageMargins left="0.75" right="0.75" top="0.98" bottom="0.98" header="0.51" footer="0.51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6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3</vt:lpstr>
      <vt:lpstr>3-1</vt:lpstr>
      <vt:lpstr>3-2</vt:lpstr>
      <vt:lpstr>3-3</vt:lpstr>
      <vt:lpstr>4</vt:lpstr>
      <vt:lpstr>4-1</vt:lpstr>
      <vt:lpstr>5</vt:lpstr>
      <vt:lpstr>'1'!Print_Area</vt:lpstr>
      <vt:lpstr>'1-2'!Print_Area</vt:lpstr>
      <vt:lpstr>'3-2'!Print_Area</vt:lpstr>
      <vt:lpstr>'4'!Print_Area</vt:lpstr>
      <vt:lpstr>'4-1'!Print_Area</vt:lpstr>
      <vt:lpstr>'5'!Print_Area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2017-02-14T06:52:21Z</cp:lastPrinted>
  <dcterms:created xsi:type="dcterms:W3CDTF">1996-12-17T01:32:42Z</dcterms:created>
  <dcterms:modified xsi:type="dcterms:W3CDTF">2019-03-18T07:16:12Z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